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920" windowWidth="15480" windowHeight="11640"/>
  </bookViews>
  <sheets>
    <sheet name="Sample" sheetId="1" r:id="rId1"/>
  </sheets>
  <calcPr calcId="125725"/>
</workbook>
</file>

<file path=xl/calcChain.xml><?xml version="1.0" encoding="utf-8"?>
<calcChain xmlns="http://schemas.openxmlformats.org/spreadsheetml/2006/main">
  <c r="BL334" i="1"/>
  <c r="AK334"/>
  <c r="BL333"/>
  <c r="AK333"/>
  <c r="BL332"/>
  <c r="AK332"/>
  <c r="BL331"/>
  <c r="AK331"/>
  <c r="BL330"/>
  <c r="AK330"/>
  <c r="BL201"/>
  <c r="AK201"/>
  <c r="BL200"/>
  <c r="AK200"/>
  <c r="BL199"/>
  <c r="AK199"/>
  <c r="BL198"/>
  <c r="AK198"/>
  <c r="BL197"/>
  <c r="AK197"/>
  <c r="BL196"/>
  <c r="AK196"/>
  <c r="BL195"/>
  <c r="AK195"/>
  <c r="BL194"/>
  <c r="AK194"/>
  <c r="BL193"/>
  <c r="AK193"/>
  <c r="BL192"/>
  <c r="AK192"/>
  <c r="BL191"/>
  <c r="AK191"/>
  <c r="BL190"/>
  <c r="AK190"/>
  <c r="BL189"/>
  <c r="AK189"/>
  <c r="BL188"/>
  <c r="AK188"/>
  <c r="BL187"/>
  <c r="AK187"/>
  <c r="BL186"/>
  <c r="AK186"/>
  <c r="BL185"/>
  <c r="AK185"/>
  <c r="BL184"/>
  <c r="AK184"/>
  <c r="BL183"/>
  <c r="AK183"/>
  <c r="BL182"/>
  <c r="AK182"/>
  <c r="BL181"/>
  <c r="AK181"/>
  <c r="BL180"/>
  <c r="AK180"/>
  <c r="BL179"/>
  <c r="AK179"/>
  <c r="BL178"/>
  <c r="AK178"/>
  <c r="BL177"/>
  <c r="AK177"/>
  <c r="BL176"/>
  <c r="AK176"/>
  <c r="BL175"/>
  <c r="AK175"/>
  <c r="BL174"/>
  <c r="AK174"/>
  <c r="BL173"/>
  <c r="AK173"/>
  <c r="BL172"/>
  <c r="AK172"/>
  <c r="BL171"/>
  <c r="AK171"/>
  <c r="BL170"/>
  <c r="AK170"/>
  <c r="BL169"/>
  <c r="AK169"/>
  <c r="BL168"/>
  <c r="AK168"/>
  <c r="BL167"/>
  <c r="AK167"/>
  <c r="BL166"/>
  <c r="AK166"/>
  <c r="BL165"/>
  <c r="AK165"/>
  <c r="BL164"/>
  <c r="AK164"/>
  <c r="BL163"/>
  <c r="AK163"/>
  <c r="BL162"/>
  <c r="AK162"/>
  <c r="BL161"/>
  <c r="AK161"/>
  <c r="BL160"/>
  <c r="AK160"/>
  <c r="BL159"/>
  <c r="AK159"/>
  <c r="BL158"/>
  <c r="AK158"/>
  <c r="BL157"/>
  <c r="AK157"/>
  <c r="BL156"/>
  <c r="AK156"/>
  <c r="BL155"/>
  <c r="AK155"/>
  <c r="BL154"/>
  <c r="AK154"/>
  <c r="BL153"/>
  <c r="AK153"/>
  <c r="BL152"/>
  <c r="AK152"/>
  <c r="BL151"/>
  <c r="AK151"/>
  <c r="BL150"/>
  <c r="AK150"/>
  <c r="BL149"/>
  <c r="AK149"/>
  <c r="BL148"/>
  <c r="AK148"/>
  <c r="BL147"/>
  <c r="AK147"/>
  <c r="BL146"/>
  <c r="AK146"/>
  <c r="BL145"/>
  <c r="AK145"/>
  <c r="BL144"/>
  <c r="AK144"/>
  <c r="BL143"/>
  <c r="AK143"/>
  <c r="BL142"/>
  <c r="AK142"/>
  <c r="BL141"/>
  <c r="AK141"/>
  <c r="BL140"/>
  <c r="AK140"/>
  <c r="BL139"/>
  <c r="AK139"/>
  <c r="BL138"/>
  <c r="AK138"/>
  <c r="BL137"/>
  <c r="AK137"/>
  <c r="BL136"/>
  <c r="AK136"/>
  <c r="BL135"/>
  <c r="AK135"/>
  <c r="BL134"/>
  <c r="AK134"/>
  <c r="BL133"/>
  <c r="AK133"/>
  <c r="BL132"/>
  <c r="AK132"/>
  <c r="BL131"/>
  <c r="AK131"/>
  <c r="BL130"/>
  <c r="AK130"/>
  <c r="BL129"/>
  <c r="AK129"/>
  <c r="BL128"/>
  <c r="AK128"/>
  <c r="BL127"/>
  <c r="AK127"/>
  <c r="BL126"/>
  <c r="AK126"/>
  <c r="BL125"/>
  <c r="AK125"/>
  <c r="BL124"/>
  <c r="AK124"/>
  <c r="BL123"/>
  <c r="AK123"/>
  <c r="BL122"/>
  <c r="AK122"/>
  <c r="BL121"/>
  <c r="AK121"/>
  <c r="BL120"/>
  <c r="AK120"/>
  <c r="BL119"/>
  <c r="AK119"/>
  <c r="BL118"/>
  <c r="AK118"/>
  <c r="BL117"/>
  <c r="AK117"/>
  <c r="BL116"/>
  <c r="AK116"/>
  <c r="BL115"/>
  <c r="AK115"/>
  <c r="BL114"/>
  <c r="AK114"/>
  <c r="BL113"/>
  <c r="AK113"/>
  <c r="BL112"/>
  <c r="AK112"/>
  <c r="BL111"/>
  <c r="AK111"/>
  <c r="BL110"/>
  <c r="AK110"/>
  <c r="BL109"/>
  <c r="AK109"/>
  <c r="BL108"/>
  <c r="AK108"/>
  <c r="BL107"/>
  <c r="AK107"/>
  <c r="BL106"/>
  <c r="AK106"/>
  <c r="BL105"/>
  <c r="AK105"/>
  <c r="BL104"/>
  <c r="AK104"/>
  <c r="BL103"/>
  <c r="AK103"/>
  <c r="BL102"/>
  <c r="AK102"/>
  <c r="BL101"/>
  <c r="AK101"/>
  <c r="BL100"/>
  <c r="AK100"/>
  <c r="BL99"/>
  <c r="AK99"/>
  <c r="BL98"/>
  <c r="AK98"/>
  <c r="BL97"/>
  <c r="AK97"/>
  <c r="BL96"/>
  <c r="AK96"/>
  <c r="BL95"/>
  <c r="AK95"/>
  <c r="BL94"/>
  <c r="AK94"/>
  <c r="BL93"/>
  <c r="AK93"/>
  <c r="BL92"/>
  <c r="AK92"/>
  <c r="BL91"/>
  <c r="AK91"/>
  <c r="BL90"/>
  <c r="AK90"/>
  <c r="BL89"/>
  <c r="AK89"/>
  <c r="BL88"/>
  <c r="AK88"/>
  <c r="BL87"/>
  <c r="AK87"/>
  <c r="BL86"/>
  <c r="AK86"/>
  <c r="BL85"/>
  <c r="AK85"/>
  <c r="BL84"/>
  <c r="AK84"/>
  <c r="BL83"/>
  <c r="AK83"/>
  <c r="BL82"/>
  <c r="AK82"/>
  <c r="BL81"/>
  <c r="AK81"/>
  <c r="BL80"/>
  <c r="AK80"/>
  <c r="BL79"/>
  <c r="AK79"/>
  <c r="BL78"/>
  <c r="AK78"/>
  <c r="BL77"/>
  <c r="AK77"/>
  <c r="BL76"/>
  <c r="AK76"/>
  <c r="BL75"/>
  <c r="AK75"/>
  <c r="BL74"/>
  <c r="AK74"/>
  <c r="BL73"/>
  <c r="AK73"/>
  <c r="BL72"/>
  <c r="AK72"/>
  <c r="BL71"/>
  <c r="AK71"/>
  <c r="BL70"/>
  <c r="AK70"/>
  <c r="BL69"/>
  <c r="AK69"/>
  <c r="BL68"/>
  <c r="AK68"/>
  <c r="BL67"/>
  <c r="AK67"/>
  <c r="BL66"/>
  <c r="AK66"/>
  <c r="BL65"/>
  <c r="AK65"/>
  <c r="BL64"/>
  <c r="AK64"/>
  <c r="BL63"/>
  <c r="AK63"/>
  <c r="BL62"/>
  <c r="AK62"/>
  <c r="BL61"/>
  <c r="AK61"/>
  <c r="BL60"/>
  <c r="AK60"/>
  <c r="BL59"/>
  <c r="AK59"/>
  <c r="BL58"/>
  <c r="AK58"/>
  <c r="BL57"/>
  <c r="AK57"/>
  <c r="BL56"/>
  <c r="AK56"/>
  <c r="BL55"/>
  <c r="AK55"/>
  <c r="BL54"/>
  <c r="AK54"/>
  <c r="BL53"/>
  <c r="AK53"/>
  <c r="BL52"/>
  <c r="AK52"/>
  <c r="BL51"/>
  <c r="AK51"/>
  <c r="BL50"/>
  <c r="AK50"/>
  <c r="BL49"/>
  <c r="AK49"/>
  <c r="BL48"/>
  <c r="AK48"/>
  <c r="BL47"/>
  <c r="AK47"/>
  <c r="BL46"/>
  <c r="AK46"/>
  <c r="BL45"/>
  <c r="AK45"/>
  <c r="BL44"/>
  <c r="AK44"/>
  <c r="BL43"/>
  <c r="AK43"/>
  <c r="BL42"/>
  <c r="AK42"/>
  <c r="BL41"/>
  <c r="AK41"/>
  <c r="BL40"/>
  <c r="AK40"/>
  <c r="BL39"/>
  <c r="AK39"/>
  <c r="BL38"/>
  <c r="AK38"/>
  <c r="BL37"/>
  <c r="AK37"/>
  <c r="BL36"/>
  <c r="AK36"/>
  <c r="BL35"/>
  <c r="AK35"/>
  <c r="BL34"/>
  <c r="AK34"/>
  <c r="BL33"/>
  <c r="AK33"/>
  <c r="BL32"/>
  <c r="AK32"/>
  <c r="BL31"/>
  <c r="AK31"/>
  <c r="BL30"/>
  <c r="AK30"/>
  <c r="BL29"/>
  <c r="AK29"/>
  <c r="BL28"/>
  <c r="AK28"/>
  <c r="BL27"/>
  <c r="AK27"/>
  <c r="BL26"/>
  <c r="AK26"/>
  <c r="BL25"/>
  <c r="AK25"/>
  <c r="BL24"/>
  <c r="AK24"/>
  <c r="BL23"/>
  <c r="AK23"/>
  <c r="BL22"/>
  <c r="AK22"/>
  <c r="BL21"/>
  <c r="AK21"/>
  <c r="BL20"/>
  <c r="AK20"/>
  <c r="BL19"/>
  <c r="AK19"/>
  <c r="BL18"/>
  <c r="AK18"/>
  <c r="BL17"/>
  <c r="AK17"/>
  <c r="BL16"/>
  <c r="AK16"/>
  <c r="BL15"/>
  <c r="AK15"/>
  <c r="BL14"/>
  <c r="AK14"/>
  <c r="BL13"/>
  <c r="AK13"/>
  <c r="BL12"/>
  <c r="AK12"/>
  <c r="BL11"/>
  <c r="AK11"/>
  <c r="BL10"/>
  <c r="AK10"/>
  <c r="BL9"/>
  <c r="AK9"/>
  <c r="BL8"/>
  <c r="AK8"/>
  <c r="BL7"/>
  <c r="AK7"/>
  <c r="BL6"/>
  <c r="AK6"/>
  <c r="BL5"/>
  <c r="AK5"/>
  <c r="BL4"/>
  <c r="AK4"/>
  <c r="BL3"/>
  <c r="AK3"/>
  <c r="BL2"/>
  <c r="AK2"/>
</calcChain>
</file>

<file path=xl/sharedStrings.xml><?xml version="1.0" encoding="utf-8"?>
<sst xmlns="http://schemas.openxmlformats.org/spreadsheetml/2006/main" count="7099" uniqueCount="912">
  <si>
    <t>anid</t>
  </si>
  <si>
    <t>context</t>
  </si>
  <si>
    <t>period</t>
  </si>
  <si>
    <t>MURR</t>
  </si>
  <si>
    <t/>
  </si>
  <si>
    <t>Pottery</t>
  </si>
  <si>
    <t>alt_id</t>
  </si>
  <si>
    <t>source</t>
  </si>
  <si>
    <t>excavator</t>
  </si>
  <si>
    <t>sourceper</t>
  </si>
  <si>
    <t>affiliat</t>
  </si>
  <si>
    <t>region</t>
  </si>
  <si>
    <t>state</t>
  </si>
  <si>
    <t>county</t>
  </si>
  <si>
    <t>Subregion</t>
  </si>
  <si>
    <t>site_name</t>
  </si>
  <si>
    <t>site_no</t>
  </si>
  <si>
    <t>material</t>
  </si>
  <si>
    <t>ware</t>
  </si>
  <si>
    <t>cer_type</t>
  </si>
  <si>
    <t>form</t>
  </si>
  <si>
    <t>paste</t>
  </si>
  <si>
    <t>maj_temper</t>
  </si>
  <si>
    <t>min_temper</t>
  </si>
  <si>
    <t>int_dec</t>
  </si>
  <si>
    <t>ext_dec</t>
  </si>
  <si>
    <t>culture</t>
  </si>
  <si>
    <t>provenance</t>
  </si>
  <si>
    <t>date</t>
  </si>
  <si>
    <t>longitude</t>
  </si>
  <si>
    <t>latitude</t>
  </si>
  <si>
    <t>northing</t>
  </si>
  <si>
    <t>easting</t>
  </si>
  <si>
    <t>picture</t>
  </si>
  <si>
    <t>comments</t>
  </si>
  <si>
    <t>utm zone</t>
  </si>
  <si>
    <t>n/a</t>
  </si>
  <si>
    <t>country</t>
  </si>
  <si>
    <t>United States</t>
  </si>
  <si>
    <t>University of Florida</t>
  </si>
  <si>
    <t>Neill Wallis</t>
  </si>
  <si>
    <t>NJW-001</t>
  </si>
  <si>
    <t>NJW-002</t>
  </si>
  <si>
    <t>NJW-003</t>
  </si>
  <si>
    <t>NJW-004</t>
  </si>
  <si>
    <t>NJW-005</t>
  </si>
  <si>
    <t>NJW-006</t>
  </si>
  <si>
    <t>NJW-007</t>
  </si>
  <si>
    <t>NJW-008</t>
  </si>
  <si>
    <t>NJW-009</t>
  </si>
  <si>
    <t>NJW-010</t>
  </si>
  <si>
    <t>NJW-011</t>
  </si>
  <si>
    <t>NJW-012</t>
  </si>
  <si>
    <t>NJW-013</t>
  </si>
  <si>
    <t>NJW-014</t>
  </si>
  <si>
    <t>NJW-015</t>
  </si>
  <si>
    <t>NJW-016</t>
  </si>
  <si>
    <t>NJW-017</t>
  </si>
  <si>
    <t>NJW-018</t>
  </si>
  <si>
    <t>NJW-019</t>
  </si>
  <si>
    <t>NJW-020</t>
  </si>
  <si>
    <t>NJW-021</t>
  </si>
  <si>
    <t>NJW-022</t>
  </si>
  <si>
    <t>NJW-023</t>
  </si>
  <si>
    <t>NJW-024</t>
  </si>
  <si>
    <t>NJW-025</t>
  </si>
  <si>
    <t>NJW-026</t>
  </si>
  <si>
    <t>NJW-027</t>
  </si>
  <si>
    <t>NJW-314</t>
  </si>
  <si>
    <t>NJW-028</t>
  </si>
  <si>
    <t>NJW-029</t>
  </si>
  <si>
    <t>NJW-030</t>
  </si>
  <si>
    <t>NJW-031</t>
  </si>
  <si>
    <t>NJW-032</t>
  </si>
  <si>
    <t>NJW-033</t>
  </si>
  <si>
    <t>NJW-034</t>
  </si>
  <si>
    <t>NJW-035</t>
  </si>
  <si>
    <t>NJW-036</t>
  </si>
  <si>
    <t>NJW-037</t>
  </si>
  <si>
    <t>NJW-038</t>
  </si>
  <si>
    <t>NJW-039</t>
  </si>
  <si>
    <t>NJW-040</t>
  </si>
  <si>
    <t>NJW-041</t>
  </si>
  <si>
    <t>NJW-042</t>
  </si>
  <si>
    <t>NJW-043</t>
  </si>
  <si>
    <t>NJW-044</t>
  </si>
  <si>
    <t>NJW-045</t>
  </si>
  <si>
    <t>NJW-046</t>
  </si>
  <si>
    <t>NJW-047</t>
  </si>
  <si>
    <t>NJW-313</t>
  </si>
  <si>
    <t>NJW-048</t>
  </si>
  <si>
    <t>NJW-049</t>
  </si>
  <si>
    <t>NJW-050</t>
  </si>
  <si>
    <t>NJW-051</t>
  </si>
  <si>
    <t>NJW-052</t>
  </si>
  <si>
    <t>NJW-053</t>
  </si>
  <si>
    <t>NJW-054</t>
  </si>
  <si>
    <t>NJW-055</t>
  </si>
  <si>
    <t>NJW-056</t>
  </si>
  <si>
    <t>NJW-057</t>
  </si>
  <si>
    <t>NJW-058</t>
  </si>
  <si>
    <t>NJW-059</t>
  </si>
  <si>
    <t>NJW-060</t>
  </si>
  <si>
    <t>NJW-061</t>
  </si>
  <si>
    <t>NJW-062</t>
  </si>
  <si>
    <t>NJW-063</t>
  </si>
  <si>
    <t>NJW-064</t>
  </si>
  <si>
    <t>NJW-065</t>
  </si>
  <si>
    <t>NJW-066</t>
  </si>
  <si>
    <t>NJW-067</t>
  </si>
  <si>
    <t>NJW-068</t>
  </si>
  <si>
    <t>NJW-069</t>
  </si>
  <si>
    <t>NJW-070</t>
  </si>
  <si>
    <t>NJW-071</t>
  </si>
  <si>
    <t>NJW-072</t>
  </si>
  <si>
    <t>NJW-073</t>
  </si>
  <si>
    <t>NJW-074</t>
  </si>
  <si>
    <t>NJW-075</t>
  </si>
  <si>
    <t>NJW-076</t>
  </si>
  <si>
    <t>NJW-077</t>
  </si>
  <si>
    <t>NJW-078</t>
  </si>
  <si>
    <t>NJW-079</t>
  </si>
  <si>
    <t>NJW-080</t>
  </si>
  <si>
    <t>NJW-081</t>
  </si>
  <si>
    <t>NJW-082</t>
  </si>
  <si>
    <t>NJW-083</t>
  </si>
  <si>
    <t>NJW-084</t>
  </si>
  <si>
    <t>NJW-085</t>
  </si>
  <si>
    <t>NJW-086</t>
  </si>
  <si>
    <t>NJW-087</t>
  </si>
  <si>
    <t>NJW-088</t>
  </si>
  <si>
    <t>NJW-089</t>
  </si>
  <si>
    <t>NJW-090</t>
  </si>
  <si>
    <t>NJW-091</t>
  </si>
  <si>
    <t>NJW-092</t>
  </si>
  <si>
    <t>NJW-093</t>
  </si>
  <si>
    <t>NJW-094</t>
  </si>
  <si>
    <t>NJW-095</t>
  </si>
  <si>
    <t>NJW-096</t>
  </si>
  <si>
    <t>NJW-097</t>
  </si>
  <si>
    <t>NJW-098</t>
  </si>
  <si>
    <t>NJW-099</t>
  </si>
  <si>
    <t>NJW-100</t>
  </si>
  <si>
    <t>NJW-101</t>
  </si>
  <si>
    <t>NJW-102</t>
  </si>
  <si>
    <t>NJW-103</t>
  </si>
  <si>
    <t>NJW-104</t>
  </si>
  <si>
    <t>NJW-105</t>
  </si>
  <si>
    <t>NJW-106</t>
  </si>
  <si>
    <t>NJW-107</t>
  </si>
  <si>
    <t>NJW-108</t>
  </si>
  <si>
    <t>NJW-109</t>
  </si>
  <si>
    <t>NJW-110</t>
  </si>
  <si>
    <t>NJW-111</t>
  </si>
  <si>
    <t>NJW-112</t>
  </si>
  <si>
    <t>NJW-113</t>
  </si>
  <si>
    <t>NJW-114</t>
  </si>
  <si>
    <t>NJW-115</t>
  </si>
  <si>
    <t>NJW-116</t>
  </si>
  <si>
    <t>NJW-117</t>
  </si>
  <si>
    <t>NJW-118</t>
  </si>
  <si>
    <t>NJW-119</t>
  </si>
  <si>
    <t>NJW-120</t>
  </si>
  <si>
    <t>NJW-121</t>
  </si>
  <si>
    <t>NJW-122</t>
  </si>
  <si>
    <t>NJW-123</t>
  </si>
  <si>
    <t>NJW-124</t>
  </si>
  <si>
    <t>NJW-125</t>
  </si>
  <si>
    <t>NJW-126</t>
  </si>
  <si>
    <t>NJW-127</t>
  </si>
  <si>
    <t>NJW-128</t>
  </si>
  <si>
    <t>NJW-129</t>
  </si>
  <si>
    <t>NJW-130</t>
  </si>
  <si>
    <t>NJW-131</t>
  </si>
  <si>
    <t>NJW-132</t>
  </si>
  <si>
    <t>NJW-133</t>
  </si>
  <si>
    <t>NJW-134</t>
  </si>
  <si>
    <t>NJW-135</t>
  </si>
  <si>
    <t>NJW-136</t>
  </si>
  <si>
    <t>NJW-137</t>
  </si>
  <si>
    <t>NJW-138</t>
  </si>
  <si>
    <t>NJW-139</t>
  </si>
  <si>
    <t>NJW-140</t>
  </si>
  <si>
    <t>NJW-141</t>
  </si>
  <si>
    <t>NJW-142</t>
  </si>
  <si>
    <t>NJW-143</t>
  </si>
  <si>
    <t>NJW-144</t>
  </si>
  <si>
    <t>NJW-145</t>
  </si>
  <si>
    <t>NJW-146</t>
  </si>
  <si>
    <t>NJW-147</t>
  </si>
  <si>
    <t>NJW-148</t>
  </si>
  <si>
    <t>NJW-149</t>
  </si>
  <si>
    <t>NJW-150</t>
  </si>
  <si>
    <t>NJW-151</t>
  </si>
  <si>
    <t>NJW-152</t>
  </si>
  <si>
    <t>NJW-153</t>
  </si>
  <si>
    <t>NJW-154</t>
  </si>
  <si>
    <t>NJW-155</t>
  </si>
  <si>
    <t>NJW-156</t>
  </si>
  <si>
    <t>NJW-157</t>
  </si>
  <si>
    <t>NJW-158</t>
  </si>
  <si>
    <t>NJW-159</t>
  </si>
  <si>
    <t>NJW-160</t>
  </si>
  <si>
    <t>NJW-161</t>
  </si>
  <si>
    <t>NJW-162</t>
  </si>
  <si>
    <t>NJW-163</t>
  </si>
  <si>
    <t>NJW-164</t>
  </si>
  <si>
    <t>NJW-165</t>
  </si>
  <si>
    <t>NJW-166</t>
  </si>
  <si>
    <t>NJW-167</t>
  </si>
  <si>
    <t>NJW-168</t>
  </si>
  <si>
    <t>NJW-169</t>
  </si>
  <si>
    <t>NJW-170</t>
  </si>
  <si>
    <t>NJW-171</t>
  </si>
  <si>
    <t>NJW-172</t>
  </si>
  <si>
    <t>NJW-173</t>
  </si>
  <si>
    <t>NJW-174</t>
  </si>
  <si>
    <t>NJW-175</t>
  </si>
  <si>
    <t>NJW-176</t>
  </si>
  <si>
    <t>NJW-177</t>
  </si>
  <si>
    <t>NJW-178</t>
  </si>
  <si>
    <t>NJW-179</t>
  </si>
  <si>
    <t>NJW-180</t>
  </si>
  <si>
    <t>NJW-181</t>
  </si>
  <si>
    <t>NJW-182</t>
  </si>
  <si>
    <t>NJW-183</t>
  </si>
  <si>
    <t>NJW-184</t>
  </si>
  <si>
    <t>NJW-185</t>
  </si>
  <si>
    <t>NJW-186</t>
  </si>
  <si>
    <t>NJW-187</t>
  </si>
  <si>
    <t>NJW-188</t>
  </si>
  <si>
    <t>NJW-189</t>
  </si>
  <si>
    <t>NJW-190</t>
  </si>
  <si>
    <t>NJW-191</t>
  </si>
  <si>
    <t>NJW-192</t>
  </si>
  <si>
    <t>NJW-193</t>
  </si>
  <si>
    <t>NJW-194</t>
  </si>
  <si>
    <t>NJW-195</t>
  </si>
  <si>
    <t>NJW-196</t>
  </si>
  <si>
    <t>NJW-197</t>
  </si>
  <si>
    <t>NJW-198</t>
  </si>
  <si>
    <t>NJW-199</t>
  </si>
  <si>
    <t>NJW-200</t>
  </si>
  <si>
    <t xml:space="preserve">NJW-201 </t>
  </si>
  <si>
    <t xml:space="preserve">NJW-202 </t>
  </si>
  <si>
    <t xml:space="preserve">NJW-203 </t>
  </si>
  <si>
    <t xml:space="preserve">NJW-204 </t>
  </si>
  <si>
    <t xml:space="preserve">NJW-205 </t>
  </si>
  <si>
    <t xml:space="preserve">NJW-206 </t>
  </si>
  <si>
    <t xml:space="preserve">NJW-207 </t>
  </si>
  <si>
    <t xml:space="preserve">NJW-208 </t>
  </si>
  <si>
    <t xml:space="preserve">NJW-209 </t>
  </si>
  <si>
    <t xml:space="preserve">NJW-210 </t>
  </si>
  <si>
    <t>NJW-211</t>
  </si>
  <si>
    <t xml:space="preserve">NJW-212 </t>
  </si>
  <si>
    <t>NJW-213</t>
  </si>
  <si>
    <t xml:space="preserve">NJW-214 </t>
  </si>
  <si>
    <t xml:space="preserve">NJW-215 </t>
  </si>
  <si>
    <t xml:space="preserve">NJW-216 </t>
  </si>
  <si>
    <t xml:space="preserve">NJW-217 </t>
  </si>
  <si>
    <t xml:space="preserve">NJW-218 </t>
  </si>
  <si>
    <t xml:space="preserve">NJW-219 </t>
  </si>
  <si>
    <t xml:space="preserve">NJW-220 </t>
  </si>
  <si>
    <t xml:space="preserve">NJW-221 </t>
  </si>
  <si>
    <t xml:space="preserve">NJW-222 </t>
  </si>
  <si>
    <t xml:space="preserve">NJW-223 </t>
  </si>
  <si>
    <t xml:space="preserve">NJW-224 </t>
  </si>
  <si>
    <t xml:space="preserve">NJW-225 </t>
  </si>
  <si>
    <t>NJW-226</t>
  </si>
  <si>
    <t xml:space="preserve">NJW-227 </t>
  </si>
  <si>
    <t xml:space="preserve">NJW-228 </t>
  </si>
  <si>
    <t xml:space="preserve">NJW-229 </t>
  </si>
  <si>
    <t>NJW-230</t>
  </si>
  <si>
    <t xml:space="preserve">NJW-231 </t>
  </si>
  <si>
    <t xml:space="preserve">NJW-232 </t>
  </si>
  <si>
    <t>NJW-233</t>
  </si>
  <si>
    <t xml:space="preserve">NJW-234 </t>
  </si>
  <si>
    <t xml:space="preserve">NJW-235 </t>
  </si>
  <si>
    <t>NJW-236</t>
  </si>
  <si>
    <t>NJW-237</t>
  </si>
  <si>
    <t>NJW-238</t>
  </si>
  <si>
    <t>NJW-239</t>
  </si>
  <si>
    <t>NJW-240</t>
  </si>
  <si>
    <t>NJW-241</t>
  </si>
  <si>
    <t>NJW-242</t>
  </si>
  <si>
    <t>NJW-243</t>
  </si>
  <si>
    <t>NJW-244</t>
  </si>
  <si>
    <t>NJW-245</t>
  </si>
  <si>
    <t>NJW-246</t>
  </si>
  <si>
    <t>NJW-247</t>
  </si>
  <si>
    <t>NJW-248</t>
  </si>
  <si>
    <t>NJW-249</t>
  </si>
  <si>
    <t>NJW-250</t>
  </si>
  <si>
    <t>NJW-251</t>
  </si>
  <si>
    <t>NJW-252</t>
  </si>
  <si>
    <t>NJW-253</t>
  </si>
  <si>
    <t>NJW-254</t>
  </si>
  <si>
    <t>NJW-255</t>
  </si>
  <si>
    <t>NJW-256</t>
  </si>
  <si>
    <t>NJW-257</t>
  </si>
  <si>
    <t>NJW-258</t>
  </si>
  <si>
    <t>NJW-259</t>
  </si>
  <si>
    <t>NJW-260</t>
  </si>
  <si>
    <t>NJW-261</t>
  </si>
  <si>
    <t>NJW-262</t>
  </si>
  <si>
    <t>NJW-263</t>
  </si>
  <si>
    <t>NJW-264</t>
  </si>
  <si>
    <t>NJW-265</t>
  </si>
  <si>
    <t>NJW-266</t>
  </si>
  <si>
    <t>NJW-267</t>
  </si>
  <si>
    <t>NJW-268</t>
  </si>
  <si>
    <t>NJW-269</t>
  </si>
  <si>
    <t>NJW-270</t>
  </si>
  <si>
    <t>NJW-271</t>
  </si>
  <si>
    <t>NJW-272</t>
  </si>
  <si>
    <t>NJW-273</t>
  </si>
  <si>
    <t>NJW-274</t>
  </si>
  <si>
    <t>NJW-275</t>
  </si>
  <si>
    <t>NJW-276</t>
  </si>
  <si>
    <t>NJW-277</t>
  </si>
  <si>
    <t>NJW-278</t>
  </si>
  <si>
    <t>NJW-279</t>
  </si>
  <si>
    <t>NJW-280</t>
  </si>
  <si>
    <t>NJW-281</t>
  </si>
  <si>
    <t>NJW-282</t>
  </si>
  <si>
    <t>NJW-283</t>
  </si>
  <si>
    <t>NJW-284</t>
  </si>
  <si>
    <t>NJW-285</t>
  </si>
  <si>
    <t>NJW-286</t>
  </si>
  <si>
    <t>NJW-287</t>
  </si>
  <si>
    <t>NJW-288</t>
  </si>
  <si>
    <t>NJW-289</t>
  </si>
  <si>
    <t>NJW-290</t>
  </si>
  <si>
    <t>NJW-291</t>
  </si>
  <si>
    <t>NJW-292</t>
  </si>
  <si>
    <t>NJW-293</t>
  </si>
  <si>
    <t>NJW-294</t>
  </si>
  <si>
    <t>NJW-295</t>
  </si>
  <si>
    <t>NJW-296</t>
  </si>
  <si>
    <t>NJW-297</t>
  </si>
  <si>
    <t>NJW-298</t>
  </si>
  <si>
    <t>NJW-299</t>
  </si>
  <si>
    <t>NJW-300</t>
  </si>
  <si>
    <t>NJW-301</t>
  </si>
  <si>
    <t>NJW-302</t>
  </si>
  <si>
    <t>NJW-303</t>
  </si>
  <si>
    <t>NJW-304</t>
  </si>
  <si>
    <t>NJW-305</t>
  </si>
  <si>
    <t>NJW-306</t>
  </si>
  <si>
    <t>NJW-307</t>
  </si>
  <si>
    <t>NJW-308</t>
  </si>
  <si>
    <t>NJW-309</t>
  </si>
  <si>
    <t>NJW-310</t>
  </si>
  <si>
    <t>NJW-311</t>
  </si>
  <si>
    <t>NJW-312</t>
  </si>
  <si>
    <t>NJW-315</t>
  </si>
  <si>
    <t>NJW-316</t>
  </si>
  <si>
    <t>NJW-317</t>
  </si>
  <si>
    <t>NJW-318</t>
  </si>
  <si>
    <t>NJW-319</t>
  </si>
  <si>
    <t>NJW-320</t>
  </si>
  <si>
    <t>NJW-321</t>
  </si>
  <si>
    <t>NJW-322</t>
  </si>
  <si>
    <t>NJW-323</t>
  </si>
  <si>
    <t>NJW-324</t>
  </si>
  <si>
    <t>NJW-325</t>
  </si>
  <si>
    <t>NJW-326</t>
  </si>
  <si>
    <t>NJW-327</t>
  </si>
  <si>
    <t>NJW-328</t>
  </si>
  <si>
    <t>Southeast</t>
  </si>
  <si>
    <t>Florida</t>
  </si>
  <si>
    <t>Georgia</t>
  </si>
  <si>
    <t>8DU68</t>
  </si>
  <si>
    <t>8DU96</t>
  </si>
  <si>
    <t>8NA32</t>
  </si>
  <si>
    <t>8DU5543</t>
  </si>
  <si>
    <t>8DU17245</t>
  </si>
  <si>
    <t>8DU14683</t>
  </si>
  <si>
    <t>8DU14686</t>
  </si>
  <si>
    <t>8DU5544/5</t>
  </si>
  <si>
    <t>8DU14</t>
  </si>
  <si>
    <t>9MC372</t>
  </si>
  <si>
    <t>9MC360</t>
  </si>
  <si>
    <t>9GN6</t>
  </si>
  <si>
    <t>9MC16</t>
  </si>
  <si>
    <t>9CM171</t>
  </si>
  <si>
    <t>9CM25</t>
  </si>
  <si>
    <t>8VO55</t>
  </si>
  <si>
    <t>8DU1</t>
  </si>
  <si>
    <t>9CM157</t>
  </si>
  <si>
    <t>9TF115</t>
  </si>
  <si>
    <t>clay</t>
  </si>
  <si>
    <t>Dent Mound</t>
  </si>
  <si>
    <t>Mayport Mound</t>
  </si>
  <si>
    <t>McArthur Estates</t>
  </si>
  <si>
    <t>Greenfield #7</t>
  </si>
  <si>
    <t>Tillie Fowler</t>
  </si>
  <si>
    <t>JU Temp site #1</t>
  </si>
  <si>
    <t>JU Temp site #4</t>
  </si>
  <si>
    <t>Swift Creek Middens Area</t>
  </si>
  <si>
    <t xml:space="preserve">Grant </t>
  </si>
  <si>
    <t>Sidon</t>
  </si>
  <si>
    <t>Cathead Creek</t>
  </si>
  <si>
    <t>Evelyn</t>
  </si>
  <si>
    <t>Lewis Creek</t>
  </si>
  <si>
    <t>Kings Bay</t>
  </si>
  <si>
    <t>Kings Lake</t>
  </si>
  <si>
    <t>Paradise Park</t>
  </si>
  <si>
    <t>Oak Landing</t>
  </si>
  <si>
    <t>Hallows Field</t>
  </si>
  <si>
    <t>New Smyrna, South Riverside Drive</t>
  </si>
  <si>
    <t>Green Spring, Creek Bank</t>
  </si>
  <si>
    <t>Grant Mound, Feature 1</t>
  </si>
  <si>
    <t xml:space="preserve">Oxeye Island (Orange Period Site), NE Jacksonville </t>
  </si>
  <si>
    <t>Grand Shell Ring, TU-4, L-13, Area U</t>
  </si>
  <si>
    <t>Amelia Island Airport, Fernandina Beach</t>
  </si>
  <si>
    <t>Little Talbot Island, Black Rock, Nassau Sound</t>
  </si>
  <si>
    <t>White Oak Plantation, St. Mary's River Bank</t>
  </si>
  <si>
    <t>Osceola Forest, Comp. 2, St 13W, Tr. 2, St.2</t>
  </si>
  <si>
    <t>Cabin Bluff Shell Ring, TU-201, 95 cmbs</t>
  </si>
  <si>
    <t>Cabin Bluff Shell Ring TU-201, Level 8</t>
  </si>
  <si>
    <t>China Hill, Telfair County, Georgia</t>
  </si>
  <si>
    <t>Coffee Bluff</t>
  </si>
  <si>
    <t>"Hog Wallow" near Coffee Bluff</t>
  </si>
  <si>
    <t>Duval</t>
  </si>
  <si>
    <t>Nassau</t>
  </si>
  <si>
    <t>MacIntosh</t>
  </si>
  <si>
    <t>Camden</t>
  </si>
  <si>
    <t>Glynn</t>
  </si>
  <si>
    <t>Wayne</t>
  </si>
  <si>
    <t>Brantley</t>
  </si>
  <si>
    <t>grog tempered plain</t>
  </si>
  <si>
    <t>Mayport dentate stamped</t>
  </si>
  <si>
    <t>St. Johns Plain</t>
  </si>
  <si>
    <t>Deptford check stamped</t>
  </si>
  <si>
    <t>CARABELLE PUNCTATED</t>
  </si>
  <si>
    <t>STJOHNS PLAIN</t>
  </si>
  <si>
    <t>st johns PLAIN</t>
  </si>
  <si>
    <t>INCISED</t>
  </si>
  <si>
    <t>net impressed</t>
  </si>
  <si>
    <t>charcoal tempered complicated stamped (swift creek)</t>
  </si>
  <si>
    <t>charcoal tempered plain</t>
  </si>
  <si>
    <t>sand tempered plain</t>
  </si>
  <si>
    <t>sand tempered simple stamped</t>
  </si>
  <si>
    <t>swift creek complicated stamped (sand tempered)</t>
  </si>
  <si>
    <t>weeden island</t>
  </si>
  <si>
    <t>weeden island red</t>
  </si>
  <si>
    <t>charcoal (unspecified)</t>
  </si>
  <si>
    <t>sand (unspecified)</t>
  </si>
  <si>
    <t>coarse sand</t>
  </si>
  <si>
    <t>medium sand</t>
  </si>
  <si>
    <t>find sand and light charcoal</t>
  </si>
  <si>
    <t>fine sand and moderate charcoal</t>
  </si>
  <si>
    <t>fine sand</t>
  </si>
  <si>
    <t>fine sand and heavy charcoal</t>
  </si>
  <si>
    <t>none</t>
  </si>
  <si>
    <t xml:space="preserve">fine sand  </t>
  </si>
  <si>
    <t>fine sand and medium grog</t>
  </si>
  <si>
    <t>spiculate</t>
  </si>
  <si>
    <t>fine sand and light charcoal</t>
  </si>
  <si>
    <t>fine sand and light bone</t>
  </si>
  <si>
    <t>fine sand and moderate charcoal and light bone</t>
  </si>
  <si>
    <t>fine sand and heavy charcoal and grog</t>
  </si>
  <si>
    <t>medium sand and moderate charcoal</t>
  </si>
  <si>
    <t xml:space="preserve">fine sand </t>
  </si>
  <si>
    <t>medium sand and moderate grog</t>
  </si>
  <si>
    <t>fine sand and moderate bone</t>
  </si>
  <si>
    <t>shell inclusions</t>
  </si>
  <si>
    <t>Swift Creek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</si>
  <si>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</si>
  <si>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</si>
  <si>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</si>
  <si>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</si>
  <si>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</si>
  <si>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</si>
  <si>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</si>
  <si>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</si>
  <si>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</si>
  <si>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</si>
  <si>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</si>
  <si>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</si>
  <si>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</si>
  <si>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</si>
  <si>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</si>
  <si>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</si>
  <si>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Q</t>
  </si>
  <si>
    <t>R</t>
  </si>
  <si>
    <t>S</t>
  </si>
  <si>
    <t>T</t>
  </si>
  <si>
    <t>U</t>
  </si>
  <si>
    <t>V</t>
  </si>
  <si>
    <t>W</t>
  </si>
  <si>
    <t>Northeast Florida Anthropological Society</t>
  </si>
  <si>
    <t>National Park Service</t>
  </si>
  <si>
    <t>Environmental Services, Inc.</t>
  </si>
  <si>
    <t>Florida Archeological Services</t>
  </si>
  <si>
    <t>Keith Ashley</t>
  </si>
  <si>
    <t>Fred Cook</t>
  </si>
  <si>
    <t>Southarc, Inc.</t>
  </si>
  <si>
    <t>Chester DePratter</t>
  </si>
  <si>
    <t>Dwight Kirkland</t>
  </si>
  <si>
    <t>Vicki Rolland</t>
  </si>
  <si>
    <t>Carolyn Rock</t>
  </si>
  <si>
    <t>Brian Floyd</t>
  </si>
  <si>
    <t>Middle and Late Woodland</t>
  </si>
  <si>
    <t>ca. AD 200-800</t>
  </si>
  <si>
    <t>Late Woodland</t>
  </si>
  <si>
    <t>ca. AD 600-800</t>
  </si>
  <si>
    <t>Bill Steed</t>
  </si>
  <si>
    <t>Baker</t>
  </si>
  <si>
    <t>Telfair</t>
  </si>
  <si>
    <t>Volusia</t>
  </si>
  <si>
    <t>crooked river complicated stamped</t>
  </si>
  <si>
    <t>Dunns Creek Red</t>
  </si>
  <si>
    <t>swift creek complicated stamped (sand tempered) with punctations</t>
  </si>
  <si>
    <t>NJW-329</t>
  </si>
  <si>
    <t>NJW-330</t>
  </si>
  <si>
    <t>NJW-331</t>
  </si>
  <si>
    <t>NJW-332</t>
  </si>
  <si>
    <t>NJW-333</t>
  </si>
  <si>
    <t>Jekyll Island</t>
  </si>
  <si>
    <t>Clay-hole Island</t>
  </si>
  <si>
    <t>Lower Sansavilla</t>
  </si>
  <si>
    <t>long_rdf</t>
  </si>
  <si>
    <t>long_date</t>
  </si>
  <si>
    <t>As</t>
  </si>
  <si>
    <t>La</t>
  </si>
  <si>
    <t>Lu</t>
  </si>
  <si>
    <t>Nd</t>
  </si>
  <si>
    <t>Sm</t>
  </si>
  <si>
    <t>Yb</t>
  </si>
  <si>
    <t>Ce</t>
  </si>
  <si>
    <t>Co</t>
  </si>
  <si>
    <t>Cr</t>
  </si>
  <si>
    <t>Cs</t>
  </si>
  <si>
    <t>Eu</t>
  </si>
  <si>
    <t>Fe</t>
  </si>
  <si>
    <t>Hf</t>
  </si>
  <si>
    <t>Ni</t>
  </si>
  <si>
    <t>Rb</t>
  </si>
  <si>
    <t>Sb</t>
  </si>
  <si>
    <t>Sc</t>
  </si>
  <si>
    <t>Sr</t>
  </si>
  <si>
    <t>Ta</t>
  </si>
  <si>
    <t>Tb</t>
  </si>
  <si>
    <t>Th</t>
  </si>
  <si>
    <t>Zn</t>
  </si>
  <si>
    <t>Zr</t>
  </si>
  <si>
    <t>sanid</t>
  </si>
  <si>
    <t>short_rdf</t>
  </si>
  <si>
    <t>short_date</t>
  </si>
  <si>
    <t>Al</t>
  </si>
  <si>
    <t>Ba</t>
  </si>
  <si>
    <t>Ca</t>
  </si>
  <si>
    <t>Dy</t>
  </si>
  <si>
    <t>Mn</t>
  </si>
  <si>
    <t>Na</t>
  </si>
  <si>
    <t>Ti</t>
  </si>
  <si>
    <t>NJW001</t>
  </si>
  <si>
    <t>WAL1</t>
  </si>
  <si>
    <t>NIW1-S</t>
  </si>
  <si>
    <t>NJW002</t>
  </si>
  <si>
    <t>NJW003</t>
  </si>
  <si>
    <t>NJW004</t>
  </si>
  <si>
    <t>NJW005</t>
  </si>
  <si>
    <t>NJW006</t>
  </si>
  <si>
    <t>NJW007</t>
  </si>
  <si>
    <t>NJW008</t>
  </si>
  <si>
    <t>NJW009</t>
  </si>
  <si>
    <t>NJW010</t>
  </si>
  <si>
    <t>NJW011</t>
  </si>
  <si>
    <t>NJW012</t>
  </si>
  <si>
    <t>NJW013</t>
  </si>
  <si>
    <t>NJW014</t>
  </si>
  <si>
    <t>NJW015</t>
  </si>
  <si>
    <t>NJW016</t>
  </si>
  <si>
    <t>NJW017</t>
  </si>
  <si>
    <t>NJW018</t>
  </si>
  <si>
    <t>NJW019</t>
  </si>
  <si>
    <t>NJW020</t>
  </si>
  <si>
    <t>NIW2-S</t>
  </si>
  <si>
    <t>NJW021</t>
  </si>
  <si>
    <t>NJW022</t>
  </si>
  <si>
    <t>NJW023</t>
  </si>
  <si>
    <t>NJW024</t>
  </si>
  <si>
    <t>NJW025</t>
  </si>
  <si>
    <t>NJW026</t>
  </si>
  <si>
    <t>NJW027</t>
  </si>
  <si>
    <t>NJW028</t>
  </si>
  <si>
    <t>NJW029</t>
  </si>
  <si>
    <t>NJW030</t>
  </si>
  <si>
    <t>NJW031</t>
  </si>
  <si>
    <t>NJW032</t>
  </si>
  <si>
    <t>NJW033</t>
  </si>
  <si>
    <t>NJW034</t>
  </si>
  <si>
    <t>NJW035</t>
  </si>
  <si>
    <t>NJW036</t>
  </si>
  <si>
    <t>NJW037</t>
  </si>
  <si>
    <t>NJW038</t>
  </si>
  <si>
    <t>NJW039</t>
  </si>
  <si>
    <t>NJW040</t>
  </si>
  <si>
    <t>NJW041</t>
  </si>
  <si>
    <t>NJW042</t>
  </si>
  <si>
    <t>NJW043</t>
  </si>
  <si>
    <t>NJW044</t>
  </si>
  <si>
    <t>NJW045</t>
  </si>
  <si>
    <t>NJW046</t>
  </si>
  <si>
    <t>NJW047</t>
  </si>
  <si>
    <t>NJW048</t>
  </si>
  <si>
    <t>NJW049</t>
  </si>
  <si>
    <t>NJW050</t>
  </si>
  <si>
    <t>NJW051</t>
  </si>
  <si>
    <t>WAL2</t>
  </si>
  <si>
    <t>LIS1-S</t>
  </si>
  <si>
    <t>NJW052</t>
  </si>
  <si>
    <t>NJW053</t>
  </si>
  <si>
    <t>NJW054</t>
  </si>
  <si>
    <t>NJW055</t>
  </si>
  <si>
    <t>NJW056</t>
  </si>
  <si>
    <t>NJW057</t>
  </si>
  <si>
    <t>NJW058</t>
  </si>
  <si>
    <t>NJW059</t>
  </si>
  <si>
    <t>NJW060</t>
  </si>
  <si>
    <t>NJW061</t>
  </si>
  <si>
    <t>NJW062</t>
  </si>
  <si>
    <t>NJW063</t>
  </si>
  <si>
    <t>NJW064</t>
  </si>
  <si>
    <t>NJW065</t>
  </si>
  <si>
    <t>NJW066</t>
  </si>
  <si>
    <t>NJW067</t>
  </si>
  <si>
    <t>NJW068</t>
  </si>
  <si>
    <t>NJW069</t>
  </si>
  <si>
    <t>NJW070</t>
  </si>
  <si>
    <t>NJW071</t>
  </si>
  <si>
    <t>NJW072</t>
  </si>
  <si>
    <t>NJW073</t>
  </si>
  <si>
    <t>NJW074</t>
  </si>
  <si>
    <t>NJW075</t>
  </si>
  <si>
    <t>NJW076</t>
  </si>
  <si>
    <t>NJW077</t>
  </si>
  <si>
    <t>NJW078</t>
  </si>
  <si>
    <t>NJW079</t>
  </si>
  <si>
    <t>NJW080</t>
  </si>
  <si>
    <t>NJW081</t>
  </si>
  <si>
    <t>NJW082</t>
  </si>
  <si>
    <t>LIS2-S</t>
  </si>
  <si>
    <t>NJW083</t>
  </si>
  <si>
    <t>NJW084</t>
  </si>
  <si>
    <t>NJW085</t>
  </si>
  <si>
    <t>NJW086</t>
  </si>
  <si>
    <t>NJW087</t>
  </si>
  <si>
    <t>NJW088</t>
  </si>
  <si>
    <t>NJW089</t>
  </si>
  <si>
    <t>NJW090</t>
  </si>
  <si>
    <t>NJW091</t>
  </si>
  <si>
    <t>NJW092</t>
  </si>
  <si>
    <t>NJW093</t>
  </si>
  <si>
    <t>NJW094</t>
  </si>
  <si>
    <t>NJW095</t>
  </si>
  <si>
    <t>NJW096</t>
  </si>
  <si>
    <t>NJW097</t>
  </si>
  <si>
    <t>NJW098</t>
  </si>
  <si>
    <t>NJW099</t>
  </si>
  <si>
    <t>NJW100</t>
  </si>
  <si>
    <t>NJW101</t>
  </si>
  <si>
    <t>NWL2</t>
  </si>
  <si>
    <t>NJW102</t>
  </si>
  <si>
    <t>NJW103</t>
  </si>
  <si>
    <t>NJW104</t>
  </si>
  <si>
    <t>NJW105</t>
  </si>
  <si>
    <t>NJW106</t>
  </si>
  <si>
    <t>NJW107</t>
  </si>
  <si>
    <t>NJW108</t>
  </si>
  <si>
    <t>NJW109</t>
  </si>
  <si>
    <t>NJW110</t>
  </si>
  <si>
    <t>NJW111</t>
  </si>
  <si>
    <t>NJW112</t>
  </si>
  <si>
    <t>NJW113</t>
  </si>
  <si>
    <t>ALL1-S</t>
  </si>
  <si>
    <t>NJW114</t>
  </si>
  <si>
    <t>NJW115</t>
  </si>
  <si>
    <t>NJW116</t>
  </si>
  <si>
    <t>NJW117</t>
  </si>
  <si>
    <t>NJW118</t>
  </si>
  <si>
    <t>NJW119</t>
  </si>
  <si>
    <t>NJW120</t>
  </si>
  <si>
    <t>NJW121</t>
  </si>
  <si>
    <t>NJW122</t>
  </si>
  <si>
    <t>NJW123</t>
  </si>
  <si>
    <t>NJW124</t>
  </si>
  <si>
    <t>NJW125</t>
  </si>
  <si>
    <t>NJW126</t>
  </si>
  <si>
    <t>ALL2-S</t>
  </si>
  <si>
    <t>NJW127</t>
  </si>
  <si>
    <t>NJW128</t>
  </si>
  <si>
    <t>NJW129</t>
  </si>
  <si>
    <t>NJW130</t>
  </si>
  <si>
    <t>NJW131</t>
  </si>
  <si>
    <t>NJW132</t>
  </si>
  <si>
    <t>NJW133</t>
  </si>
  <si>
    <t>NJW134</t>
  </si>
  <si>
    <t>NJW135</t>
  </si>
  <si>
    <t>NJW136</t>
  </si>
  <si>
    <t>NJW137</t>
  </si>
  <si>
    <t>NJW138</t>
  </si>
  <si>
    <t>NJW139</t>
  </si>
  <si>
    <t>NAB1-S</t>
  </si>
  <si>
    <t>NJW140</t>
  </si>
  <si>
    <t>NJW141</t>
  </si>
  <si>
    <t>NJW142</t>
  </si>
  <si>
    <t>NJW143</t>
  </si>
  <si>
    <t>NJW144</t>
  </si>
  <si>
    <t>NJW145</t>
  </si>
  <si>
    <t>NJW146</t>
  </si>
  <si>
    <t>NJW147</t>
  </si>
  <si>
    <t>NJW148</t>
  </si>
  <si>
    <t>NJW149</t>
  </si>
  <si>
    <t>NJW150</t>
  </si>
  <si>
    <t>NJW151</t>
  </si>
  <si>
    <t>NJW152</t>
  </si>
  <si>
    <t>NJW153</t>
  </si>
  <si>
    <t>NJW154</t>
  </si>
  <si>
    <t>NJW155</t>
  </si>
  <si>
    <t>NJW156</t>
  </si>
  <si>
    <t>NJW157</t>
  </si>
  <si>
    <t>NJW158</t>
  </si>
  <si>
    <t>NJW159</t>
  </si>
  <si>
    <t>NJW160</t>
  </si>
  <si>
    <t>NJW161</t>
  </si>
  <si>
    <t>NJW162</t>
  </si>
  <si>
    <t>NJW163</t>
  </si>
  <si>
    <t>NJW164</t>
  </si>
  <si>
    <t>NJW165</t>
  </si>
  <si>
    <t>NJW166</t>
  </si>
  <si>
    <t>NJW167</t>
  </si>
  <si>
    <t>NJW168</t>
  </si>
  <si>
    <t>NJW169</t>
  </si>
  <si>
    <t>NJW170</t>
  </si>
  <si>
    <t>NAB2-S</t>
  </si>
  <si>
    <t>NJW171</t>
  </si>
  <si>
    <t>NJW172</t>
  </si>
  <si>
    <t>NJW173</t>
  </si>
  <si>
    <t>NJW174</t>
  </si>
  <si>
    <t>NJW175</t>
  </si>
  <si>
    <t>NJW176</t>
  </si>
  <si>
    <t>NJW177</t>
  </si>
  <si>
    <t>NJW178</t>
  </si>
  <si>
    <t>NJW179</t>
  </si>
  <si>
    <t>NJW180</t>
  </si>
  <si>
    <t>NJW181</t>
  </si>
  <si>
    <t>NJW182</t>
  </si>
  <si>
    <t>NJW183</t>
  </si>
  <si>
    <t>NJW184</t>
  </si>
  <si>
    <t>NJW185</t>
  </si>
  <si>
    <t>NJW186</t>
  </si>
  <si>
    <t>NJW187</t>
  </si>
  <si>
    <t>NJW188</t>
  </si>
  <si>
    <t>NJW189</t>
  </si>
  <si>
    <t>NJW190</t>
  </si>
  <si>
    <t>NJW191</t>
  </si>
  <si>
    <t>NJW192</t>
  </si>
  <si>
    <t>NJW193</t>
  </si>
  <si>
    <t>NJW194</t>
  </si>
  <si>
    <t>NJW195</t>
  </si>
  <si>
    <t>NJW196</t>
  </si>
  <si>
    <t>NJW197</t>
  </si>
  <si>
    <t>NJW198</t>
  </si>
  <si>
    <t>NJW199</t>
  </si>
  <si>
    <t>NJW200</t>
  </si>
  <si>
    <t>NJW201</t>
  </si>
  <si>
    <t>NEI3</t>
  </si>
  <si>
    <t>ABC1-S</t>
  </si>
  <si>
    <t>NJW202</t>
  </si>
  <si>
    <t>NJW203</t>
  </si>
  <si>
    <t>NJW204</t>
  </si>
  <si>
    <t>NJW205</t>
  </si>
  <si>
    <t>NJW206</t>
  </si>
  <si>
    <t>NJW207</t>
  </si>
  <si>
    <t>NJW208</t>
  </si>
  <si>
    <t>NJW209</t>
  </si>
  <si>
    <t>NJW210</t>
  </si>
  <si>
    <t>NJW211</t>
  </si>
  <si>
    <t>NJW212</t>
  </si>
  <si>
    <t>NJW213</t>
  </si>
  <si>
    <t>NJW214</t>
  </si>
  <si>
    <t>NJW215</t>
  </si>
  <si>
    <t>NJW216</t>
  </si>
  <si>
    <t>NJW217</t>
  </si>
  <si>
    <t>NJW218</t>
  </si>
  <si>
    <t>NJW219</t>
  </si>
  <si>
    <t>NJW220</t>
  </si>
  <si>
    <t>NJW221</t>
  </si>
  <si>
    <t>NJW222</t>
  </si>
  <si>
    <t>NJW223</t>
  </si>
  <si>
    <t>NJW224</t>
  </si>
  <si>
    <t>NJW225</t>
  </si>
  <si>
    <t>NJW226</t>
  </si>
  <si>
    <t>NJW227</t>
  </si>
  <si>
    <t>NJW228</t>
  </si>
  <si>
    <t>NJW229</t>
  </si>
  <si>
    <t>NJW230</t>
  </si>
  <si>
    <t>NJW231</t>
  </si>
  <si>
    <t>NJW232</t>
  </si>
  <si>
    <t>ABC2-S</t>
  </si>
  <si>
    <t>NJW233</t>
  </si>
  <si>
    <t>NJW234</t>
  </si>
  <si>
    <t>NJW235</t>
  </si>
  <si>
    <t>NJW236</t>
  </si>
  <si>
    <t>NJW237</t>
  </si>
  <si>
    <t>NJW238</t>
  </si>
  <si>
    <t>NJW239</t>
  </si>
  <si>
    <t>NJW240</t>
  </si>
  <si>
    <t>NJW241</t>
  </si>
  <si>
    <t>NJW242</t>
  </si>
  <si>
    <t>NJW243</t>
  </si>
  <si>
    <t>NJW244</t>
  </si>
  <si>
    <t>NJW245</t>
  </si>
  <si>
    <t>NJW246</t>
  </si>
  <si>
    <t>NJW247</t>
  </si>
  <si>
    <t>NJW248</t>
  </si>
  <si>
    <t>NJW249</t>
  </si>
  <si>
    <t>NJW250</t>
  </si>
  <si>
    <t>NJW251</t>
  </si>
  <si>
    <t>NWW1</t>
  </si>
  <si>
    <t>NJW252</t>
  </si>
  <si>
    <t>NJW253</t>
  </si>
  <si>
    <t>NJW254</t>
  </si>
  <si>
    <t>NJW255</t>
  </si>
  <si>
    <t>NJW256</t>
  </si>
  <si>
    <t>NJW257</t>
  </si>
  <si>
    <t>NJW258</t>
  </si>
  <si>
    <t>NJW259</t>
  </si>
  <si>
    <t>NJW260</t>
  </si>
  <si>
    <t>NJW261</t>
  </si>
  <si>
    <t>NJW262</t>
  </si>
  <si>
    <t>NJW263</t>
  </si>
  <si>
    <t>XYZ1-S</t>
  </si>
  <si>
    <t>NJW264</t>
  </si>
  <si>
    <t>NJW265</t>
  </si>
  <si>
    <t>NJW266</t>
  </si>
  <si>
    <t>NJW267</t>
  </si>
  <si>
    <t>NJW268</t>
  </si>
  <si>
    <t>NJW269</t>
  </si>
  <si>
    <t>NJW270</t>
  </si>
  <si>
    <t>NJW271</t>
  </si>
  <si>
    <t>NJW272</t>
  </si>
  <si>
    <t>NJW273</t>
  </si>
  <si>
    <t>NJW274</t>
  </si>
  <si>
    <t>NJW275</t>
  </si>
  <si>
    <t>NJW276</t>
  </si>
  <si>
    <t>NJW277</t>
  </si>
  <si>
    <t>NJW278</t>
  </si>
  <si>
    <t>NJW279</t>
  </si>
  <si>
    <t>NJW280</t>
  </si>
  <si>
    <t>NJW281</t>
  </si>
  <si>
    <t>NJW282</t>
  </si>
  <si>
    <t>NJW283</t>
  </si>
  <si>
    <t>NJW284</t>
  </si>
  <si>
    <t>NJW285</t>
  </si>
  <si>
    <t>NJW286</t>
  </si>
  <si>
    <t>NJW287</t>
  </si>
  <si>
    <t>NJW288</t>
  </si>
  <si>
    <t>NJW289</t>
  </si>
  <si>
    <t>NJW290</t>
  </si>
  <si>
    <t>NJW291</t>
  </si>
  <si>
    <t>NJW292</t>
  </si>
  <si>
    <t>NJW293</t>
  </si>
  <si>
    <t>NJW294</t>
  </si>
  <si>
    <t>XYZ2-S</t>
  </si>
  <si>
    <t>NJW295</t>
  </si>
  <si>
    <t>NJW296</t>
  </si>
  <si>
    <t>NJW297</t>
  </si>
  <si>
    <t>NJW298</t>
  </si>
  <si>
    <t>NJW299</t>
  </si>
  <si>
    <t>NJW300</t>
  </si>
  <si>
    <t>NJW301</t>
  </si>
  <si>
    <t>NWW2</t>
  </si>
  <si>
    <t>NJW302</t>
  </si>
  <si>
    <t>NJW303</t>
  </si>
  <si>
    <t>NJW304</t>
  </si>
  <si>
    <t>NJW305</t>
  </si>
  <si>
    <t>NJW306</t>
  </si>
  <si>
    <t>NJW307</t>
  </si>
  <si>
    <t>NJW308</t>
  </si>
  <si>
    <t>NJW309</t>
  </si>
  <si>
    <t>NJW310</t>
  </si>
  <si>
    <t>NJW311</t>
  </si>
  <si>
    <t>NJW312</t>
  </si>
  <si>
    <t>NJW313</t>
  </si>
  <si>
    <t>NJW314</t>
  </si>
  <si>
    <t>NJW315</t>
  </si>
  <si>
    <t>NJW316</t>
  </si>
  <si>
    <t>NJW317</t>
  </si>
  <si>
    <t>NJW318</t>
  </si>
  <si>
    <t>NJW319</t>
  </si>
  <si>
    <t>NJW320</t>
  </si>
  <si>
    <t>NJW321</t>
  </si>
  <si>
    <t>NJW322</t>
  </si>
  <si>
    <t>NJW323</t>
  </si>
  <si>
    <t>NJW324</t>
  </si>
  <si>
    <t>NJW325</t>
  </si>
  <si>
    <t>WAW1-S</t>
  </si>
  <si>
    <t>NJW326</t>
  </si>
  <si>
    <t>NJW327</t>
  </si>
  <si>
    <t>NJW328</t>
  </si>
  <si>
    <t>NJW329</t>
  </si>
  <si>
    <t>CWR1</t>
  </si>
  <si>
    <t>FHB2-S</t>
  </si>
  <si>
    <t>NJW330</t>
  </si>
  <si>
    <t>NJW331</t>
  </si>
  <si>
    <t>NJW332</t>
  </si>
  <si>
    <t>NJW333</t>
  </si>
</sst>
</file>

<file path=xl/styles.xml><?xml version="1.0" encoding="utf-8"?>
<styleSheet xmlns="http://schemas.openxmlformats.org/spreadsheetml/2006/main">
  <numFmts count="7">
    <numFmt numFmtId="164" formatCode="General;[Red]\-General"/>
    <numFmt numFmtId="165" formatCode="0.0;[Red]\-0.0"/>
    <numFmt numFmtId="166" formatCode="0.00;[Red]\-0.00"/>
    <numFmt numFmtId="167" formatCode="0.0000;[Red]\-0.0000"/>
    <numFmt numFmtId="173" formatCode="0.0000"/>
    <numFmt numFmtId="174" formatCode="mm/dd/yy;@"/>
    <numFmt numFmtId="175" formatCode="0.0"/>
  </numFmts>
  <fonts count="9">
    <font>
      <sz val="12"/>
      <name val="Arial MT"/>
    </font>
    <font>
      <sz val="12"/>
      <name val="Arial"/>
      <family val="2"/>
    </font>
    <font>
      <sz val="12"/>
      <name val="Arial MT"/>
    </font>
    <font>
      <b/>
      <sz val="12"/>
      <name val="Arial MT"/>
    </font>
    <font>
      <b/>
      <sz val="12"/>
      <color indexed="10"/>
      <name val="Arial MT"/>
    </font>
    <font>
      <sz val="11"/>
      <name val="Times New Roman"/>
      <family val="1"/>
    </font>
    <font>
      <b/>
      <sz val="10"/>
      <name val="Arial"/>
      <family val="2"/>
    </font>
    <font>
      <sz val="10"/>
      <name val="Arial"/>
      <family val="2"/>
    </font>
    <font>
      <b/>
      <sz val="11"/>
      <name val="Arial MT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164" fontId="0" fillId="0" borderId="0"/>
  </cellStyleXfs>
  <cellXfs count="49">
    <xf numFmtId="164" fontId="0" fillId="0" borderId="0" xfId="0" applyFont="1" applyAlignment="1"/>
    <xf numFmtId="164" fontId="1" fillId="0" borderId="0" xfId="0" applyFont="1" applyAlignment="1">
      <alignment horizontal="center"/>
    </xf>
    <xf numFmtId="167" fontId="2" fillId="0" borderId="0" xfId="0" applyNumberFormat="1" applyFont="1" applyFill="1" applyAlignment="1">
      <alignment horizontal="center"/>
    </xf>
    <xf numFmtId="166" fontId="2" fillId="0" borderId="0" xfId="0" applyNumberFormat="1" applyFont="1" applyFill="1" applyAlignment="1">
      <alignment horizontal="center"/>
    </xf>
    <xf numFmtId="164" fontId="2" fillId="0" borderId="0" xfId="0" applyFont="1" applyFill="1" applyAlignment="1">
      <alignment horizontal="center"/>
    </xf>
    <xf numFmtId="164" fontId="2" fillId="0" borderId="0" xfId="0" applyFont="1" applyAlignment="1">
      <alignment horizontal="center"/>
    </xf>
    <xf numFmtId="164" fontId="0" fillId="0" borderId="0" xfId="0"/>
    <xf numFmtId="164" fontId="0" fillId="0" borderId="0" xfId="0" applyAlignment="1">
      <alignment horizontal="left"/>
    </xf>
    <xf numFmtId="164" fontId="5" fillId="0" borderId="0" xfId="0" applyFont="1"/>
    <xf numFmtId="164" fontId="3" fillId="0" borderId="0" xfId="0" applyFont="1"/>
    <xf numFmtId="164" fontId="3" fillId="0" borderId="0" xfId="0" applyFont="1" applyAlignment="1">
      <alignment horizontal="left"/>
    </xf>
    <xf numFmtId="164" fontId="0" fillId="0" borderId="0" xfId="0" applyFill="1"/>
    <xf numFmtId="164" fontId="0" fillId="0" borderId="0" xfId="0" applyFill="1" applyAlignment="1">
      <alignment horizontal="left"/>
    </xf>
    <xf numFmtId="164" fontId="2" fillId="0" borderId="0" xfId="0" applyFont="1" applyFill="1" applyAlignment="1">
      <alignment horizontal="left"/>
    </xf>
    <xf numFmtId="164" fontId="6" fillId="0" borderId="0" xfId="0" applyFont="1" applyFill="1"/>
    <xf numFmtId="0" fontId="0" fillId="0" borderId="0" xfId="0" applyNumberFormat="1"/>
    <xf numFmtId="164" fontId="7" fillId="0" borderId="0" xfId="0" applyFont="1"/>
    <xf numFmtId="164" fontId="0" fillId="0" borderId="0" xfId="0" applyFill="1" applyAlignment="1">
      <alignment horizontal="right"/>
    </xf>
    <xf numFmtId="164" fontId="0" fillId="0" borderId="0" xfId="0" applyAlignment="1">
      <alignment horizontal="right"/>
    </xf>
    <xf numFmtId="0" fontId="2" fillId="0" borderId="0" xfId="0" applyNumberFormat="1" applyFont="1" applyAlignment="1">
      <alignment horizontal="left"/>
    </xf>
    <xf numFmtId="164" fontId="1" fillId="0" borderId="0" xfId="0" applyFont="1" applyAlignment="1">
      <alignment horizontal="left"/>
    </xf>
    <xf numFmtId="164" fontId="2" fillId="0" borderId="0" xfId="0" applyFont="1" applyAlignment="1">
      <alignment horizontal="left"/>
    </xf>
    <xf numFmtId="0" fontId="4" fillId="0" borderId="0" xfId="0" applyNumberFormat="1" applyFont="1" applyFill="1" applyAlignment="1">
      <alignment horizontal="left"/>
    </xf>
    <xf numFmtId="164" fontId="2" fillId="0" borderId="0" xfId="0" applyFont="1" applyAlignment="1">
      <alignment horizontal="right"/>
    </xf>
    <xf numFmtId="167" fontId="3" fillId="2" borderId="0" xfId="0" applyNumberFormat="1" applyFont="1" applyFill="1" applyAlignment="1"/>
    <xf numFmtId="174" fontId="8" fillId="2" borderId="0" xfId="0" applyNumberFormat="1" applyFont="1" applyFill="1" applyAlignment="1"/>
    <xf numFmtId="173" fontId="8" fillId="2" borderId="0" xfId="0" applyNumberFormat="1" applyFont="1" applyFill="1" applyAlignment="1">
      <alignment horizontal="right"/>
    </xf>
    <xf numFmtId="175" fontId="8" fillId="2" borderId="0" xfId="0" applyNumberFormat="1" applyFont="1" applyFill="1" applyAlignment="1">
      <alignment horizontal="right"/>
    </xf>
    <xf numFmtId="2" fontId="8" fillId="2" borderId="0" xfId="0" applyNumberFormat="1" applyFont="1" applyFill="1" applyAlignment="1">
      <alignment horizontal="right"/>
    </xf>
    <xf numFmtId="166" fontId="8" fillId="2" borderId="0" xfId="0" applyNumberFormat="1" applyFont="1" applyFill="1" applyAlignment="1">
      <alignment horizontal="right"/>
    </xf>
    <xf numFmtId="174" fontId="3" fillId="2" borderId="0" xfId="0" applyNumberFormat="1" applyFont="1" applyFill="1" applyAlignment="1"/>
    <xf numFmtId="165" fontId="3" fillId="2" borderId="0" xfId="0" applyNumberFormat="1" applyFont="1" applyFill="1" applyAlignment="1">
      <alignment horizontal="right"/>
    </xf>
    <xf numFmtId="167" fontId="3" fillId="2" borderId="0" xfId="0" applyNumberFormat="1" applyFont="1" applyFill="1" applyAlignment="1">
      <alignment horizontal="right"/>
    </xf>
    <xf numFmtId="166" fontId="3" fillId="2" borderId="0" xfId="0" applyNumberFormat="1" applyFont="1" applyFill="1" applyAlignment="1">
      <alignment horizontal="right"/>
    </xf>
    <xf numFmtId="167" fontId="2" fillId="0" borderId="0" xfId="0" applyNumberFormat="1" applyFont="1" applyAlignment="1"/>
    <xf numFmtId="167" fontId="2" fillId="0" borderId="0" xfId="0" applyNumberFormat="1" applyFont="1" applyAlignment="1" applyProtection="1">
      <protection locked="0"/>
    </xf>
    <xf numFmtId="174" fontId="0" fillId="0" borderId="0" xfId="0" applyNumberFormat="1"/>
    <xf numFmtId="173" fontId="0" fillId="0" borderId="0" xfId="0" applyNumberFormat="1"/>
    <xf numFmtId="175" fontId="0" fillId="0" borderId="0" xfId="0" applyNumberFormat="1"/>
    <xf numFmtId="2" fontId="0" fillId="0" borderId="0" xfId="0" applyNumberFormat="1"/>
    <xf numFmtId="166" fontId="0" fillId="0" borderId="0" xfId="0" applyNumberFormat="1"/>
    <xf numFmtId="165" fontId="0" fillId="0" borderId="0" xfId="0" applyNumberFormat="1"/>
    <xf numFmtId="167" fontId="0" fillId="0" borderId="0" xfId="0" applyNumberFormat="1"/>
    <xf numFmtId="174" fontId="2" fillId="0" borderId="0" xfId="0" applyNumberFormat="1" applyFont="1" applyAlignment="1" applyProtection="1">
      <protection locked="0"/>
    </xf>
    <xf numFmtId="173" fontId="2" fillId="0" borderId="0" xfId="0" applyNumberFormat="1" applyFont="1" applyAlignment="1" applyProtection="1">
      <protection locked="0"/>
    </xf>
    <xf numFmtId="175" fontId="2" fillId="0" borderId="0" xfId="0" applyNumberFormat="1" applyFont="1" applyAlignment="1" applyProtection="1">
      <protection locked="0"/>
    </xf>
    <xf numFmtId="2" fontId="2" fillId="0" borderId="0" xfId="0" applyNumberFormat="1" applyFont="1" applyAlignment="1" applyProtection="1">
      <protection locked="0"/>
    </xf>
    <xf numFmtId="166" fontId="2" fillId="0" borderId="0" xfId="0" applyNumberFormat="1" applyFont="1" applyAlignment="1" applyProtection="1">
      <protection locked="0"/>
    </xf>
    <xf numFmtId="165" fontId="2" fillId="0" borderId="0" xfId="0" applyNumberFormat="1" applyFont="1" applyAlignment="1" applyProtection="1">
      <protection locked="0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A1:BU441"/>
  <sheetViews>
    <sheetView tabSelected="1" showOutlineSymbols="0" zoomScale="87" workbookViewId="0">
      <selection sqref="A1:IV65536"/>
    </sheetView>
  </sheetViews>
  <sheetFormatPr defaultColWidth="15.77734375" defaultRowHeight="15"/>
  <cols>
    <col min="1" max="1" width="8.77734375" style="5" bestFit="1" customWidth="1"/>
    <col min="2" max="2" width="5.77734375" style="5" bestFit="1" customWidth="1"/>
    <col min="3" max="3" width="7.109375" style="5" bestFit="1" customWidth="1"/>
    <col min="4" max="4" width="35" style="21" bestFit="1" customWidth="1"/>
    <col min="5" max="5" width="10.21875" style="5" bestFit="1" customWidth="1"/>
    <col min="6" max="6" width="17" style="5" bestFit="1" customWidth="1"/>
    <col min="7" max="7" width="9" style="5" bestFit="1" customWidth="1"/>
    <col min="8" max="8" width="11.5546875" style="5" bestFit="1" customWidth="1"/>
    <col min="9" max="9" width="7.44140625" style="5" bestFit="1" customWidth="1"/>
    <col min="10" max="10" width="9" style="5" bestFit="1" customWidth="1"/>
    <col min="11" max="11" width="10.21875" style="5" bestFit="1" customWidth="1"/>
    <col min="12" max="12" width="43.44140625" style="5" bestFit="1" customWidth="1"/>
    <col min="13" max="13" width="10" style="5" bestFit="1" customWidth="1"/>
    <col min="14" max="14" width="8" style="4" bestFit="1" customWidth="1"/>
    <col min="15" max="15" width="5.21875" style="4" bestFit="1" customWidth="1"/>
    <col min="16" max="16" width="55.5546875" style="4" bestFit="1" customWidth="1"/>
    <col min="17" max="17" width="5" style="4" bestFit="1" customWidth="1"/>
    <col min="18" max="18" width="40.33203125" style="4" bestFit="1" customWidth="1"/>
    <col min="19" max="19" width="11.33203125" style="4" bestFit="1" customWidth="1"/>
    <col min="20" max="20" width="11.44140625" style="4" bestFit="1" customWidth="1"/>
    <col min="21" max="21" width="7.5546875" style="4" bestFit="1" customWidth="1"/>
    <col min="22" max="22" width="8" style="4" bestFit="1" customWidth="1"/>
    <col min="23" max="23" width="10" style="4" bestFit="1" customWidth="1"/>
    <col min="24" max="24" width="7.6640625" style="4" bestFit="1" customWidth="1"/>
    <col min="25" max="25" width="11.77734375" style="4" bestFit="1" customWidth="1"/>
    <col min="26" max="26" width="22.88671875" style="4" bestFit="1" customWidth="1"/>
    <col min="27" max="27" width="13.6640625" style="4" bestFit="1" customWidth="1"/>
    <col min="28" max="28" width="9.44140625" style="4" bestFit="1" customWidth="1"/>
    <col min="29" max="29" width="7.6640625" style="4" bestFit="1" customWidth="1"/>
    <col min="30" max="30" width="9" style="4" bestFit="1" customWidth="1"/>
    <col min="31" max="31" width="8.5546875" style="4" bestFit="1" customWidth="1"/>
    <col min="32" max="32" width="7.5546875" style="4" bestFit="1" customWidth="1"/>
    <col min="33" max="33" width="7.21875" style="4" bestFit="1" customWidth="1"/>
    <col min="34" max="34" width="10.109375" style="4" bestFit="1" customWidth="1"/>
    <col min="35" max="35" width="7.77734375" style="4" bestFit="1" customWidth="1"/>
    <col min="36" max="36" width="8.44140625" style="4" bestFit="1" customWidth="1"/>
    <col min="37" max="37" width="8.88671875" style="4" bestFit="1" customWidth="1"/>
    <col min="38" max="38" width="7.5546875" style="4" bestFit="1" customWidth="1"/>
    <col min="39" max="39" width="8.5546875" style="4" bestFit="1" customWidth="1"/>
    <col min="40" max="40" width="6.44140625" style="4" bestFit="1" customWidth="1"/>
    <col min="41" max="43" width="7.5546875" style="4" bestFit="1" customWidth="1"/>
    <col min="44" max="44" width="6.44140625" style="4" bestFit="1" customWidth="1"/>
    <col min="45" max="45" width="8.5546875" style="4" bestFit="1" customWidth="1"/>
    <col min="46" max="46" width="7.5546875" style="4" bestFit="1" customWidth="1"/>
    <col min="47" max="47" width="8.5546875" style="4" bestFit="1" customWidth="1"/>
    <col min="48" max="49" width="6.44140625" style="4" bestFit="1" customWidth="1"/>
    <col min="50" max="51" width="7.5546875" style="4" bestFit="1" customWidth="1"/>
    <col min="52" max="53" width="5.44140625" style="4" bestFit="1" customWidth="1"/>
    <col min="54" max="54" width="6.44140625" style="4" bestFit="1" customWidth="1"/>
    <col min="55" max="55" width="7.5546875" style="4" bestFit="1" customWidth="1"/>
    <col min="56" max="58" width="6.44140625" style="4" bestFit="1" customWidth="1"/>
    <col min="59" max="59" width="7.5546875" style="4" bestFit="1" customWidth="1"/>
    <col min="60" max="61" width="6.44140625" style="4" bestFit="1" customWidth="1"/>
    <col min="62" max="62" width="7.77734375" style="4" bestFit="1" customWidth="1"/>
    <col min="63" max="63" width="9.21875" style="4" bestFit="1" customWidth="1"/>
    <col min="64" max="64" width="10.5546875" style="4" bestFit="1" customWidth="1"/>
    <col min="65" max="65" width="8.5546875" style="4" bestFit="1" customWidth="1"/>
    <col min="66" max="66" width="6.44140625" style="4" bestFit="1" customWidth="1"/>
    <col min="67" max="67" width="8.5546875" style="4" bestFit="1" customWidth="1"/>
    <col min="68" max="71" width="7.5546875" style="4" bestFit="1" customWidth="1"/>
    <col min="72" max="73" width="6.44140625" style="4" bestFit="1" customWidth="1"/>
    <col min="74" max="16384" width="15.77734375" style="4"/>
  </cols>
  <sheetData>
    <row r="1" spans="1:73" s="6" customFormat="1" ht="15.75">
      <c r="A1" s="9" t="s">
        <v>0</v>
      </c>
      <c r="B1" s="9" t="s">
        <v>6</v>
      </c>
      <c r="C1" s="9" t="s">
        <v>7</v>
      </c>
      <c r="D1" s="10" t="s">
        <v>8</v>
      </c>
      <c r="E1" s="9" t="s">
        <v>9</v>
      </c>
      <c r="F1" s="9" t="s">
        <v>10</v>
      </c>
      <c r="G1" s="9" t="s">
        <v>11</v>
      </c>
      <c r="H1" s="9" t="s">
        <v>37</v>
      </c>
      <c r="I1" s="9" t="s">
        <v>12</v>
      </c>
      <c r="J1" s="9" t="s">
        <v>13</v>
      </c>
      <c r="K1" s="9" t="s">
        <v>14</v>
      </c>
      <c r="L1" s="9" t="s">
        <v>15</v>
      </c>
      <c r="M1" s="9" t="s">
        <v>16</v>
      </c>
      <c r="N1" s="9" t="s">
        <v>17</v>
      </c>
      <c r="O1" s="10" t="s">
        <v>18</v>
      </c>
      <c r="P1" s="9" t="s">
        <v>19</v>
      </c>
      <c r="Q1" s="9" t="s">
        <v>20</v>
      </c>
      <c r="R1" s="9" t="s">
        <v>21</v>
      </c>
      <c r="S1" s="9" t="s">
        <v>22</v>
      </c>
      <c r="T1" s="9" t="s">
        <v>23</v>
      </c>
      <c r="U1" s="9" t="s">
        <v>24</v>
      </c>
      <c r="V1" s="9" t="s">
        <v>25</v>
      </c>
      <c r="W1" s="9" t="s">
        <v>26</v>
      </c>
      <c r="X1" s="9" t="s">
        <v>1</v>
      </c>
      <c r="Y1" s="10" t="s">
        <v>27</v>
      </c>
      <c r="Z1" s="9" t="s">
        <v>2</v>
      </c>
      <c r="AA1" s="9" t="s">
        <v>28</v>
      </c>
      <c r="AB1" s="9" t="s">
        <v>29</v>
      </c>
      <c r="AC1" s="9" t="s">
        <v>30</v>
      </c>
      <c r="AD1" s="9" t="s">
        <v>35</v>
      </c>
      <c r="AE1" s="9" t="s">
        <v>31</v>
      </c>
      <c r="AF1" s="9" t="s">
        <v>32</v>
      </c>
      <c r="AG1" s="9" t="s">
        <v>33</v>
      </c>
      <c r="AH1" s="10" t="s">
        <v>34</v>
      </c>
      <c r="AI1" s="24" t="s">
        <v>0</v>
      </c>
      <c r="AJ1" s="24" t="s">
        <v>523</v>
      </c>
      <c r="AK1" s="25" t="s">
        <v>524</v>
      </c>
      <c r="AL1" s="26" t="s">
        <v>525</v>
      </c>
      <c r="AM1" s="26" t="s">
        <v>526</v>
      </c>
      <c r="AN1" s="26" t="s">
        <v>527</v>
      </c>
      <c r="AO1" s="26" t="s">
        <v>528</v>
      </c>
      <c r="AP1" s="26" t="s">
        <v>529</v>
      </c>
      <c r="AQ1" s="26" t="s">
        <v>489</v>
      </c>
      <c r="AR1" s="26" t="s">
        <v>530</v>
      </c>
      <c r="AS1" s="26" t="s">
        <v>531</v>
      </c>
      <c r="AT1" s="26" t="s">
        <v>532</v>
      </c>
      <c r="AU1" s="26" t="s">
        <v>533</v>
      </c>
      <c r="AV1" s="26" t="s">
        <v>534</v>
      </c>
      <c r="AW1" s="26" t="s">
        <v>535</v>
      </c>
      <c r="AX1" s="27" t="s">
        <v>536</v>
      </c>
      <c r="AY1" s="26" t="s">
        <v>537</v>
      </c>
      <c r="AZ1" s="28" t="s">
        <v>538</v>
      </c>
      <c r="BA1" s="28" t="s">
        <v>539</v>
      </c>
      <c r="BB1" s="26" t="s">
        <v>540</v>
      </c>
      <c r="BC1" s="26" t="s">
        <v>541</v>
      </c>
      <c r="BD1" s="28" t="s">
        <v>542</v>
      </c>
      <c r="BE1" s="26" t="s">
        <v>543</v>
      </c>
      <c r="BF1" s="26" t="s">
        <v>544</v>
      </c>
      <c r="BG1" s="26" t="s">
        <v>545</v>
      </c>
      <c r="BH1" s="29" t="s">
        <v>546</v>
      </c>
      <c r="BI1" s="29" t="s">
        <v>547</v>
      </c>
      <c r="BJ1" s="24" t="s">
        <v>548</v>
      </c>
      <c r="BK1" s="24" t="s">
        <v>549</v>
      </c>
      <c r="BL1" s="30" t="s">
        <v>550</v>
      </c>
      <c r="BM1" s="31" t="s">
        <v>551</v>
      </c>
      <c r="BN1" s="31" t="s">
        <v>552</v>
      </c>
      <c r="BO1" s="31" t="s">
        <v>553</v>
      </c>
      <c r="BP1" s="32" t="s">
        <v>554</v>
      </c>
      <c r="BQ1" s="31" t="s">
        <v>479</v>
      </c>
      <c r="BR1" s="33" t="s">
        <v>555</v>
      </c>
      <c r="BS1" s="31" t="s">
        <v>556</v>
      </c>
      <c r="BT1" s="31" t="s">
        <v>557</v>
      </c>
      <c r="BU1" s="33" t="s">
        <v>490</v>
      </c>
    </row>
    <row r="2" spans="1:73" s="6" customFormat="1" ht="15.75">
      <c r="A2" s="11" t="s">
        <v>41</v>
      </c>
      <c r="B2" s="17">
        <v>9</v>
      </c>
      <c r="C2" s="6" t="s">
        <v>3</v>
      </c>
      <c r="D2" s="7" t="s">
        <v>492</v>
      </c>
      <c r="E2" s="6" t="s">
        <v>40</v>
      </c>
      <c r="F2" s="6" t="s">
        <v>39</v>
      </c>
      <c r="G2" s="6" t="s">
        <v>369</v>
      </c>
      <c r="H2" s="6" t="s">
        <v>38</v>
      </c>
      <c r="I2" s="11" t="s">
        <v>370</v>
      </c>
      <c r="J2" s="7" t="s">
        <v>424</v>
      </c>
      <c r="L2" s="11" t="s">
        <v>392</v>
      </c>
      <c r="M2" s="12" t="s">
        <v>372</v>
      </c>
      <c r="N2" s="6" t="s">
        <v>5</v>
      </c>
      <c r="P2" s="11" t="s">
        <v>440</v>
      </c>
      <c r="R2" s="11" t="s">
        <v>447</v>
      </c>
      <c r="W2" s="6" t="s">
        <v>468</v>
      </c>
      <c r="Y2" s="7"/>
      <c r="Z2" s="6" t="s">
        <v>504</v>
      </c>
      <c r="AA2" s="6" t="s">
        <v>505</v>
      </c>
      <c r="AB2" s="11" t="s">
        <v>4</v>
      </c>
      <c r="AC2" s="11" t="s">
        <v>4</v>
      </c>
      <c r="AD2" s="11"/>
      <c r="AG2" s="6" t="s">
        <v>4</v>
      </c>
      <c r="AH2" s="8"/>
      <c r="AI2" s="34" t="s">
        <v>558</v>
      </c>
      <c r="AJ2" s="35" t="s">
        <v>559</v>
      </c>
      <c r="AK2" s="36">
        <f t="shared" ref="AK2:AK65" si="0">DATE(2008,1,27)</f>
        <v>39474</v>
      </c>
      <c r="AL2" s="37">
        <v>10.343999999999999</v>
      </c>
      <c r="AM2" s="37">
        <v>23.704499999999999</v>
      </c>
      <c r="AN2" s="37">
        <v>0.35060000000000002</v>
      </c>
      <c r="AO2" s="37">
        <v>19.197299999999998</v>
      </c>
      <c r="AP2" s="37">
        <v>3.9249000000000001</v>
      </c>
      <c r="AQ2" s="37">
        <v>3.7416999999999998</v>
      </c>
      <c r="AR2" s="37">
        <v>2.0396999999999998</v>
      </c>
      <c r="AS2" s="37">
        <v>50.6892</v>
      </c>
      <c r="AT2" s="37">
        <v>3.4039999999999999</v>
      </c>
      <c r="AU2" s="37">
        <v>73.898399999999995</v>
      </c>
      <c r="AV2" s="37">
        <v>2.9918</v>
      </c>
      <c r="AW2" s="37">
        <v>0.62819999999999998</v>
      </c>
      <c r="AX2" s="38">
        <v>32250.75</v>
      </c>
      <c r="AY2" s="37">
        <v>12.5242</v>
      </c>
      <c r="AZ2" s="39">
        <v>20.947399999999998</v>
      </c>
      <c r="BA2" s="39">
        <v>34.915599999999998</v>
      </c>
      <c r="BB2" s="37">
        <v>0.34649999999999997</v>
      </c>
      <c r="BC2" s="37">
        <v>12.662100000000001</v>
      </c>
      <c r="BD2" s="39">
        <v>62.668199999999999</v>
      </c>
      <c r="BE2" s="37">
        <v>1.0382</v>
      </c>
      <c r="BF2" s="37">
        <v>0.49740000000000001</v>
      </c>
      <c r="BG2" s="37">
        <v>12.0303</v>
      </c>
      <c r="BH2" s="40">
        <v>36.283700000000003</v>
      </c>
      <c r="BI2" s="40">
        <v>269.21679999999998</v>
      </c>
      <c r="BJ2" s="34" t="s">
        <v>558</v>
      </c>
      <c r="BK2" s="35" t="s">
        <v>560</v>
      </c>
      <c r="BL2" s="36">
        <f t="shared" ref="BL2:BL51" si="1">DATE(2008,2,1)</f>
        <v>39479</v>
      </c>
      <c r="BM2" s="41">
        <v>71404.164099999995</v>
      </c>
      <c r="BN2" s="41">
        <v>236.87540000000001</v>
      </c>
      <c r="BO2" s="41">
        <v>7220.9404000000004</v>
      </c>
      <c r="BP2" s="42">
        <v>2.9902000000000002</v>
      </c>
      <c r="BQ2" s="41">
        <v>7466.1040000000003</v>
      </c>
      <c r="BR2" s="40">
        <v>91.996600000000001</v>
      </c>
      <c r="BS2" s="41">
        <v>1742.9151999999999</v>
      </c>
      <c r="BT2" s="41">
        <v>5300.3856999999998</v>
      </c>
      <c r="BU2" s="40">
        <v>92.888599999999997</v>
      </c>
    </row>
    <row r="3" spans="1:73" s="6" customFormat="1" ht="15.75">
      <c r="A3" s="11" t="s">
        <v>42</v>
      </c>
      <c r="B3" s="17">
        <v>13</v>
      </c>
      <c r="C3" s="6" t="s">
        <v>3</v>
      </c>
      <c r="D3" s="7" t="s">
        <v>492</v>
      </c>
      <c r="E3" s="6" t="s">
        <v>40</v>
      </c>
      <c r="F3" s="6" t="s">
        <v>39</v>
      </c>
      <c r="G3" s="6" t="s">
        <v>369</v>
      </c>
      <c r="H3" s="6" t="s">
        <v>38</v>
      </c>
      <c r="I3" s="11" t="s">
        <v>370</v>
      </c>
      <c r="J3" s="7" t="s">
        <v>424</v>
      </c>
      <c r="L3" s="11" t="s">
        <v>392</v>
      </c>
      <c r="M3" s="12" t="s">
        <v>372</v>
      </c>
      <c r="N3" s="6" t="s">
        <v>5</v>
      </c>
      <c r="P3" s="11" t="s">
        <v>440</v>
      </c>
      <c r="R3" s="11" t="s">
        <v>447</v>
      </c>
      <c r="W3" s="6" t="s">
        <v>468</v>
      </c>
      <c r="Y3" s="7"/>
      <c r="Z3" s="6" t="s">
        <v>504</v>
      </c>
      <c r="AA3" s="6" t="s">
        <v>505</v>
      </c>
      <c r="AB3" s="11" t="s">
        <v>4</v>
      </c>
      <c r="AC3" s="11" t="s">
        <v>4</v>
      </c>
      <c r="AD3" s="11"/>
      <c r="AG3" s="6" t="s">
        <v>4</v>
      </c>
      <c r="AH3" s="8"/>
      <c r="AI3" s="34" t="s">
        <v>561</v>
      </c>
      <c r="AJ3" s="35" t="s">
        <v>559</v>
      </c>
      <c r="AK3" s="36">
        <f t="shared" si="0"/>
        <v>39474</v>
      </c>
      <c r="AL3" s="37">
        <v>3.3782999999999999</v>
      </c>
      <c r="AM3" s="37">
        <v>39.5276</v>
      </c>
      <c r="AN3" s="37">
        <v>0.4798</v>
      </c>
      <c r="AO3" s="37">
        <v>34.353200000000001</v>
      </c>
      <c r="AP3" s="37">
        <v>6.8996000000000004</v>
      </c>
      <c r="AQ3" s="37">
        <v>4.8878000000000004</v>
      </c>
      <c r="AR3" s="37">
        <v>3.2961999999999998</v>
      </c>
      <c r="AS3" s="37">
        <v>82.635599999999997</v>
      </c>
      <c r="AT3" s="37">
        <v>6.0133999999999999</v>
      </c>
      <c r="AU3" s="37">
        <v>82.693299999999994</v>
      </c>
      <c r="AV3" s="37">
        <v>3.7351999999999999</v>
      </c>
      <c r="AW3" s="37">
        <v>1.4376</v>
      </c>
      <c r="AX3" s="38">
        <v>31998.248</v>
      </c>
      <c r="AY3" s="37">
        <v>9.8076000000000008</v>
      </c>
      <c r="AZ3" s="39">
        <v>0</v>
      </c>
      <c r="BA3" s="39">
        <v>44.760599999999997</v>
      </c>
      <c r="BB3" s="37">
        <v>0.35549999999999998</v>
      </c>
      <c r="BC3" s="37">
        <v>13.8142</v>
      </c>
      <c r="BD3" s="39">
        <v>191.25659999999999</v>
      </c>
      <c r="BE3" s="37">
        <v>1.1891</v>
      </c>
      <c r="BF3" s="37">
        <v>0.86519999999999997</v>
      </c>
      <c r="BG3" s="37">
        <v>12.1145</v>
      </c>
      <c r="BH3" s="40">
        <v>45.462699999999998</v>
      </c>
      <c r="BI3" s="40">
        <v>236.99979999999999</v>
      </c>
      <c r="BJ3" s="34" t="s">
        <v>561</v>
      </c>
      <c r="BK3" s="35" t="s">
        <v>560</v>
      </c>
      <c r="BL3" s="36">
        <f t="shared" si="1"/>
        <v>39479</v>
      </c>
      <c r="BM3" s="41">
        <v>83268.148400000005</v>
      </c>
      <c r="BN3" s="41">
        <v>314.41649999999998</v>
      </c>
      <c r="BO3" s="41">
        <v>19422.8613</v>
      </c>
      <c r="BP3" s="42">
        <v>5.5968999999999998</v>
      </c>
      <c r="BQ3" s="41">
        <v>8299.1025000000009</v>
      </c>
      <c r="BR3" s="40">
        <v>117.09439999999999</v>
      </c>
      <c r="BS3" s="41">
        <v>2299.3479000000002</v>
      </c>
      <c r="BT3" s="41">
        <v>5585.7650999999996</v>
      </c>
      <c r="BU3" s="40">
        <v>110.99039999999999</v>
      </c>
    </row>
    <row r="4" spans="1:73" s="6" customFormat="1" ht="15.75">
      <c r="A4" s="11" t="s">
        <v>43</v>
      </c>
      <c r="B4" s="17">
        <v>21</v>
      </c>
      <c r="C4" s="6" t="s">
        <v>3</v>
      </c>
      <c r="D4" s="7" t="s">
        <v>492</v>
      </c>
      <c r="E4" s="6" t="s">
        <v>40</v>
      </c>
      <c r="F4" s="6" t="s">
        <v>39</v>
      </c>
      <c r="G4" s="6" t="s">
        <v>369</v>
      </c>
      <c r="H4" s="6" t="s">
        <v>38</v>
      </c>
      <c r="I4" s="11" t="s">
        <v>370</v>
      </c>
      <c r="J4" s="7" t="s">
        <v>424</v>
      </c>
      <c r="L4" s="11" t="s">
        <v>392</v>
      </c>
      <c r="M4" s="12" t="s">
        <v>372</v>
      </c>
      <c r="N4" s="6" t="s">
        <v>5</v>
      </c>
      <c r="P4" s="11" t="s">
        <v>441</v>
      </c>
      <c r="R4" s="11" t="s">
        <v>447</v>
      </c>
      <c r="W4" s="6" t="s">
        <v>468</v>
      </c>
      <c r="Y4" s="7"/>
      <c r="Z4" s="6" t="s">
        <v>504</v>
      </c>
      <c r="AA4" s="6" t="s">
        <v>505</v>
      </c>
      <c r="AB4" s="11" t="s">
        <v>4</v>
      </c>
      <c r="AC4" s="11" t="s">
        <v>4</v>
      </c>
      <c r="AD4" s="11"/>
      <c r="AG4" s="6" t="s">
        <v>4</v>
      </c>
      <c r="AH4" s="8"/>
      <c r="AI4" s="34" t="s">
        <v>562</v>
      </c>
      <c r="AJ4" s="35" t="s">
        <v>559</v>
      </c>
      <c r="AK4" s="36">
        <f t="shared" si="0"/>
        <v>39474</v>
      </c>
      <c r="AL4" s="37">
        <v>2.4136000000000002</v>
      </c>
      <c r="AM4" s="37">
        <v>39.660600000000002</v>
      </c>
      <c r="AN4" s="37">
        <v>0.32869999999999999</v>
      </c>
      <c r="AO4" s="37">
        <v>28.590599999999998</v>
      </c>
      <c r="AP4" s="37">
        <v>5.2888999999999999</v>
      </c>
      <c r="AQ4" s="37">
        <v>3.4681999999999999</v>
      </c>
      <c r="AR4" s="37">
        <v>2.2391000000000001</v>
      </c>
      <c r="AS4" s="37">
        <v>73.625799999999998</v>
      </c>
      <c r="AT4" s="37">
        <v>3.4245999999999999</v>
      </c>
      <c r="AU4" s="37">
        <v>73.544700000000006</v>
      </c>
      <c r="AV4" s="37">
        <v>3.8359999999999999</v>
      </c>
      <c r="AW4" s="37">
        <v>0.83560000000000001</v>
      </c>
      <c r="AX4" s="38">
        <v>20932.769499999999</v>
      </c>
      <c r="AY4" s="37">
        <v>13.670999999999999</v>
      </c>
      <c r="AZ4" s="39">
        <v>0</v>
      </c>
      <c r="BA4" s="39">
        <v>32.969000000000001</v>
      </c>
      <c r="BB4" s="37">
        <v>0.28039999999999998</v>
      </c>
      <c r="BC4" s="37">
        <v>12.4191</v>
      </c>
      <c r="BD4" s="39">
        <v>138.60759999999999</v>
      </c>
      <c r="BE4" s="37">
        <v>1.0999000000000001</v>
      </c>
      <c r="BF4" s="37">
        <v>0.60560000000000003</v>
      </c>
      <c r="BG4" s="37">
        <v>12.712199999999999</v>
      </c>
      <c r="BH4" s="40">
        <v>32.917999999999999</v>
      </c>
      <c r="BI4" s="40">
        <v>301.48880000000003</v>
      </c>
      <c r="BJ4" s="34" t="s">
        <v>562</v>
      </c>
      <c r="BK4" s="35" t="s">
        <v>560</v>
      </c>
      <c r="BL4" s="36">
        <f t="shared" si="1"/>
        <v>39479</v>
      </c>
      <c r="BM4" s="41">
        <v>74159.632800000007</v>
      </c>
      <c r="BN4" s="41">
        <v>321.80009999999999</v>
      </c>
      <c r="BO4" s="41">
        <v>11842.0664</v>
      </c>
      <c r="BP4" s="42">
        <v>3.7136</v>
      </c>
      <c r="BQ4" s="41">
        <v>10285.617200000001</v>
      </c>
      <c r="BR4" s="40">
        <v>110.0299</v>
      </c>
      <c r="BS4" s="41">
        <v>3450.1311000000001</v>
      </c>
      <c r="BT4" s="41">
        <v>4980.0214999999998</v>
      </c>
      <c r="BU4" s="40">
        <v>96.035700000000006</v>
      </c>
    </row>
    <row r="5" spans="1:73" s="6" customFormat="1" ht="15.75">
      <c r="A5" s="11" t="s">
        <v>44</v>
      </c>
      <c r="B5" s="17">
        <v>26</v>
      </c>
      <c r="C5" s="6" t="s">
        <v>3</v>
      </c>
      <c r="D5" s="7" t="s">
        <v>492</v>
      </c>
      <c r="E5" s="6" t="s">
        <v>40</v>
      </c>
      <c r="F5" s="6" t="s">
        <v>39</v>
      </c>
      <c r="G5" s="6" t="s">
        <v>369</v>
      </c>
      <c r="H5" s="6" t="s">
        <v>38</v>
      </c>
      <c r="I5" s="11" t="s">
        <v>370</v>
      </c>
      <c r="J5" s="7" t="s">
        <v>424</v>
      </c>
      <c r="L5" s="11" t="s">
        <v>392</v>
      </c>
      <c r="M5" s="12" t="s">
        <v>372</v>
      </c>
      <c r="N5" s="6" t="s">
        <v>5</v>
      </c>
      <c r="P5" s="11" t="s">
        <v>442</v>
      </c>
      <c r="R5" s="11" t="s">
        <v>448</v>
      </c>
      <c r="W5" s="6" t="s">
        <v>468</v>
      </c>
      <c r="Y5" s="7"/>
      <c r="Z5" s="6" t="s">
        <v>504</v>
      </c>
      <c r="AA5" s="6" t="s">
        <v>505</v>
      </c>
      <c r="AB5" s="11" t="s">
        <v>4</v>
      </c>
      <c r="AC5" s="11" t="s">
        <v>4</v>
      </c>
      <c r="AD5" s="11"/>
      <c r="AG5" s="6" t="s">
        <v>4</v>
      </c>
      <c r="AH5" s="8"/>
      <c r="AI5" s="34" t="s">
        <v>563</v>
      </c>
      <c r="AJ5" s="35" t="s">
        <v>559</v>
      </c>
      <c r="AK5" s="36">
        <f t="shared" si="0"/>
        <v>39474</v>
      </c>
      <c r="AL5" s="37">
        <v>11.074999999999999</v>
      </c>
      <c r="AM5" s="37">
        <v>36.196899999999999</v>
      </c>
      <c r="AN5" s="37">
        <v>0.26429999999999998</v>
      </c>
      <c r="AO5" s="37">
        <v>24.529299999999999</v>
      </c>
      <c r="AP5" s="37">
        <v>3.8797999999999999</v>
      </c>
      <c r="AQ5" s="37">
        <v>3.9121999999999999</v>
      </c>
      <c r="AR5" s="37">
        <v>1.5608</v>
      </c>
      <c r="AS5" s="37">
        <v>71.381200000000007</v>
      </c>
      <c r="AT5" s="37">
        <v>4.7119999999999997</v>
      </c>
      <c r="AU5" s="37">
        <v>86.352500000000006</v>
      </c>
      <c r="AV5" s="37">
        <v>4.4630999999999998</v>
      </c>
      <c r="AW5" s="37">
        <v>0.60850000000000004</v>
      </c>
      <c r="AX5" s="38">
        <v>41483.941400000003</v>
      </c>
      <c r="AY5" s="37">
        <v>9.4253</v>
      </c>
      <c r="AZ5" s="39">
        <v>0</v>
      </c>
      <c r="BA5" s="39">
        <v>37.341700000000003</v>
      </c>
      <c r="BB5" s="37">
        <v>0.36270000000000002</v>
      </c>
      <c r="BC5" s="37">
        <v>13.3756</v>
      </c>
      <c r="BD5" s="39">
        <v>88.154600000000002</v>
      </c>
      <c r="BE5" s="37">
        <v>0.9899</v>
      </c>
      <c r="BF5" s="37">
        <v>0.40620000000000001</v>
      </c>
      <c r="BG5" s="37">
        <v>11.2677</v>
      </c>
      <c r="BH5" s="40">
        <v>38.156199999999998</v>
      </c>
      <c r="BI5" s="40">
        <v>233.1808</v>
      </c>
      <c r="BJ5" s="34" t="s">
        <v>563</v>
      </c>
      <c r="BK5" s="35" t="s">
        <v>560</v>
      </c>
      <c r="BL5" s="36">
        <f t="shared" si="1"/>
        <v>39479</v>
      </c>
      <c r="BM5" s="41">
        <v>85175.773400000005</v>
      </c>
      <c r="BN5" s="41">
        <v>167.9365</v>
      </c>
      <c r="BO5" s="41">
        <v>6490.0141999999996</v>
      </c>
      <c r="BP5" s="42">
        <v>2.8144999999999998</v>
      </c>
      <c r="BQ5" s="41">
        <v>5037.8770000000004</v>
      </c>
      <c r="BR5" s="40">
        <v>67.752799999999993</v>
      </c>
      <c r="BS5" s="41">
        <v>1046.1792</v>
      </c>
      <c r="BT5" s="41">
        <v>4675.8062</v>
      </c>
      <c r="BU5" s="40">
        <v>117.1088</v>
      </c>
    </row>
    <row r="6" spans="1:73" s="6" customFormat="1" ht="15.75">
      <c r="A6" s="11" t="s">
        <v>45</v>
      </c>
      <c r="B6" s="17">
        <v>27</v>
      </c>
      <c r="C6" s="6" t="s">
        <v>3</v>
      </c>
      <c r="D6" s="7" t="s">
        <v>492</v>
      </c>
      <c r="E6" s="6" t="s">
        <v>40</v>
      </c>
      <c r="F6" s="6" t="s">
        <v>39</v>
      </c>
      <c r="G6" s="6" t="s">
        <v>369</v>
      </c>
      <c r="H6" s="6" t="s">
        <v>38</v>
      </c>
      <c r="I6" s="11" t="s">
        <v>370</v>
      </c>
      <c r="J6" s="7" t="s">
        <v>424</v>
      </c>
      <c r="L6" s="11" t="s">
        <v>392</v>
      </c>
      <c r="M6" s="12" t="s">
        <v>372</v>
      </c>
      <c r="N6" s="6" t="s">
        <v>5</v>
      </c>
      <c r="P6" s="11" t="s">
        <v>441</v>
      </c>
      <c r="R6" s="11" t="s">
        <v>447</v>
      </c>
      <c r="W6" s="6" t="s">
        <v>468</v>
      </c>
      <c r="Y6" s="7"/>
      <c r="Z6" s="6" t="s">
        <v>504</v>
      </c>
      <c r="AA6" s="6" t="s">
        <v>505</v>
      </c>
      <c r="AB6" s="11" t="s">
        <v>4</v>
      </c>
      <c r="AC6" s="11" t="s">
        <v>4</v>
      </c>
      <c r="AD6" s="11"/>
      <c r="AG6" s="6" t="s">
        <v>4</v>
      </c>
      <c r="AH6" s="8"/>
      <c r="AI6" s="34" t="s">
        <v>564</v>
      </c>
      <c r="AJ6" s="35" t="s">
        <v>559</v>
      </c>
      <c r="AK6" s="36">
        <f t="shared" si="0"/>
        <v>39474</v>
      </c>
      <c r="AL6" s="37">
        <v>28.0274</v>
      </c>
      <c r="AM6" s="37">
        <v>32.227699999999999</v>
      </c>
      <c r="AN6" s="37">
        <v>0.45129999999999998</v>
      </c>
      <c r="AO6" s="37">
        <v>29.0566</v>
      </c>
      <c r="AP6" s="37">
        <v>5.8704999999999998</v>
      </c>
      <c r="AQ6" s="37">
        <v>5.8758999999999997</v>
      </c>
      <c r="AR6" s="37">
        <v>2.9083999999999999</v>
      </c>
      <c r="AS6" s="37">
        <v>62.747500000000002</v>
      </c>
      <c r="AT6" s="37">
        <v>5.7643000000000004</v>
      </c>
      <c r="AU6" s="37">
        <v>90.515699999999995</v>
      </c>
      <c r="AV6" s="37">
        <v>4.5262000000000002</v>
      </c>
      <c r="AW6" s="37">
        <v>1.1342000000000001</v>
      </c>
      <c r="AX6" s="38">
        <v>40639.542999999998</v>
      </c>
      <c r="AY6" s="37">
        <v>9.0272000000000006</v>
      </c>
      <c r="AZ6" s="39">
        <v>0</v>
      </c>
      <c r="BA6" s="39">
        <v>38.815600000000003</v>
      </c>
      <c r="BB6" s="37">
        <v>0.45829999999999999</v>
      </c>
      <c r="BC6" s="37">
        <v>15.9664</v>
      </c>
      <c r="BD6" s="39">
        <v>74.7226</v>
      </c>
      <c r="BE6" s="37">
        <v>1.2243999999999999</v>
      </c>
      <c r="BF6" s="37">
        <v>0.97529999999999994</v>
      </c>
      <c r="BG6" s="37">
        <v>12.8733</v>
      </c>
      <c r="BH6" s="40">
        <v>45.117400000000004</v>
      </c>
      <c r="BI6" s="40">
        <v>213.59030000000001</v>
      </c>
      <c r="BJ6" s="34" t="s">
        <v>564</v>
      </c>
      <c r="BK6" s="35" t="s">
        <v>560</v>
      </c>
      <c r="BL6" s="36">
        <f t="shared" si="1"/>
        <v>39479</v>
      </c>
      <c r="BM6" s="41">
        <v>86953.976599999995</v>
      </c>
      <c r="BN6" s="41">
        <v>292.5564</v>
      </c>
      <c r="BO6" s="41">
        <v>7985.1758</v>
      </c>
      <c r="BP6" s="42">
        <v>5.0804999999999998</v>
      </c>
      <c r="BQ6" s="41">
        <v>7245.8882000000003</v>
      </c>
      <c r="BR6" s="40">
        <v>76.924899999999994</v>
      </c>
      <c r="BS6" s="41">
        <v>1244.7639999999999</v>
      </c>
      <c r="BT6" s="41">
        <v>5637.1548000000003</v>
      </c>
      <c r="BU6" s="40">
        <v>125.3942</v>
      </c>
    </row>
    <row r="7" spans="1:73" s="6" customFormat="1" ht="15.75">
      <c r="A7" s="11" t="s">
        <v>46</v>
      </c>
      <c r="B7" s="17">
        <v>30</v>
      </c>
      <c r="C7" s="6" t="s">
        <v>3</v>
      </c>
      <c r="D7" s="7" t="s">
        <v>492</v>
      </c>
      <c r="E7" s="6" t="s">
        <v>40</v>
      </c>
      <c r="F7" s="6" t="s">
        <v>39</v>
      </c>
      <c r="G7" s="6" t="s">
        <v>369</v>
      </c>
      <c r="H7" s="6" t="s">
        <v>38</v>
      </c>
      <c r="I7" s="11" t="s">
        <v>370</v>
      </c>
      <c r="J7" s="7" t="s">
        <v>424</v>
      </c>
      <c r="L7" s="11" t="s">
        <v>392</v>
      </c>
      <c r="M7" s="12" t="s">
        <v>372</v>
      </c>
      <c r="N7" s="6" t="s">
        <v>5</v>
      </c>
      <c r="P7" s="11" t="s">
        <v>441</v>
      </c>
      <c r="R7" s="11" t="s">
        <v>447</v>
      </c>
      <c r="W7" s="6" t="s">
        <v>468</v>
      </c>
      <c r="Y7" s="7"/>
      <c r="Z7" s="6" t="s">
        <v>504</v>
      </c>
      <c r="AA7" s="6" t="s">
        <v>505</v>
      </c>
      <c r="AB7" s="11" t="s">
        <v>4</v>
      </c>
      <c r="AC7" s="11" t="s">
        <v>4</v>
      </c>
      <c r="AD7" s="11"/>
      <c r="AG7" s="6" t="s">
        <v>4</v>
      </c>
      <c r="AH7" s="8"/>
      <c r="AI7" s="34" t="s">
        <v>565</v>
      </c>
      <c r="AJ7" s="35" t="s">
        <v>559</v>
      </c>
      <c r="AK7" s="36">
        <f t="shared" si="0"/>
        <v>39474</v>
      </c>
      <c r="AL7" s="37">
        <v>8.5479000000000003</v>
      </c>
      <c r="AM7" s="37">
        <v>37.286700000000003</v>
      </c>
      <c r="AN7" s="37">
        <v>0.38790000000000002</v>
      </c>
      <c r="AO7" s="37">
        <v>25.844000000000001</v>
      </c>
      <c r="AP7" s="37">
        <v>4.8846999999999996</v>
      </c>
      <c r="AQ7" s="37">
        <v>5.7478999999999996</v>
      </c>
      <c r="AR7" s="37">
        <v>2.6375999999999999</v>
      </c>
      <c r="AS7" s="37">
        <v>68.607399999999998</v>
      </c>
      <c r="AT7" s="37">
        <v>3.7031000000000001</v>
      </c>
      <c r="AU7" s="37">
        <v>80.950699999999998</v>
      </c>
      <c r="AV7" s="37">
        <v>2.6747999999999998</v>
      </c>
      <c r="AW7" s="37">
        <v>0.77710000000000001</v>
      </c>
      <c r="AX7" s="38">
        <v>35114.160199999998</v>
      </c>
      <c r="AY7" s="37">
        <v>12.242800000000001</v>
      </c>
      <c r="AZ7" s="39">
        <v>0</v>
      </c>
      <c r="BA7" s="39">
        <v>31.438700000000001</v>
      </c>
      <c r="BB7" s="37">
        <v>0.33450000000000002</v>
      </c>
      <c r="BC7" s="37">
        <v>14.365500000000001</v>
      </c>
      <c r="BD7" s="39">
        <v>97.783000000000001</v>
      </c>
      <c r="BE7" s="37">
        <v>1.1218999999999999</v>
      </c>
      <c r="BF7" s="37">
        <v>0.58289999999999997</v>
      </c>
      <c r="BG7" s="37">
        <v>12.4434</v>
      </c>
      <c r="BH7" s="40">
        <v>32.025599999999997</v>
      </c>
      <c r="BI7" s="40">
        <v>292.14499999999998</v>
      </c>
      <c r="BJ7" s="34" t="s">
        <v>565</v>
      </c>
      <c r="BK7" s="35" t="s">
        <v>560</v>
      </c>
      <c r="BL7" s="36">
        <f t="shared" si="1"/>
        <v>39479</v>
      </c>
      <c r="BM7" s="41">
        <v>83286.031300000002</v>
      </c>
      <c r="BN7" s="41">
        <v>287.56760000000003</v>
      </c>
      <c r="BO7" s="41">
        <v>5180.3837999999996</v>
      </c>
      <c r="BP7" s="42">
        <v>3.5474999999999999</v>
      </c>
      <c r="BQ7" s="41">
        <v>9007.8330000000005</v>
      </c>
      <c r="BR7" s="40">
        <v>96.513199999999998</v>
      </c>
      <c r="BS7" s="41">
        <v>1842.0309</v>
      </c>
      <c r="BT7" s="41">
        <v>5402.0688</v>
      </c>
      <c r="BU7" s="40">
        <v>106.1397</v>
      </c>
    </row>
    <row r="8" spans="1:73" s="6" customFormat="1" ht="15.75">
      <c r="A8" s="11" t="s">
        <v>47</v>
      </c>
      <c r="B8" s="17">
        <v>33</v>
      </c>
      <c r="C8" s="6" t="s">
        <v>3</v>
      </c>
      <c r="D8" s="7" t="s">
        <v>492</v>
      </c>
      <c r="E8" s="6" t="s">
        <v>40</v>
      </c>
      <c r="F8" s="6" t="s">
        <v>39</v>
      </c>
      <c r="G8" s="6" t="s">
        <v>369</v>
      </c>
      <c r="H8" s="6" t="s">
        <v>38</v>
      </c>
      <c r="I8" s="11" t="s">
        <v>370</v>
      </c>
      <c r="J8" s="7" t="s">
        <v>424</v>
      </c>
      <c r="L8" s="11" t="s">
        <v>392</v>
      </c>
      <c r="M8" s="12" t="s">
        <v>372</v>
      </c>
      <c r="N8" s="6" t="s">
        <v>5</v>
      </c>
      <c r="P8" s="11" t="s">
        <v>444</v>
      </c>
      <c r="R8" s="6" t="s">
        <v>449</v>
      </c>
      <c r="W8" s="6" t="s">
        <v>468</v>
      </c>
      <c r="Y8" s="7"/>
      <c r="Z8" s="6" t="s">
        <v>504</v>
      </c>
      <c r="AA8" s="6" t="s">
        <v>505</v>
      </c>
      <c r="AB8" s="11" t="s">
        <v>4</v>
      </c>
      <c r="AC8" s="11" t="s">
        <v>4</v>
      </c>
      <c r="AD8" s="11"/>
      <c r="AG8" s="6" t="s">
        <v>4</v>
      </c>
      <c r="AH8" s="8"/>
      <c r="AI8" s="34" t="s">
        <v>566</v>
      </c>
      <c r="AJ8" s="35" t="s">
        <v>559</v>
      </c>
      <c r="AK8" s="36">
        <f t="shared" si="0"/>
        <v>39474</v>
      </c>
      <c r="AL8" s="37">
        <v>2.1536</v>
      </c>
      <c r="AM8" s="37">
        <v>40.252699999999997</v>
      </c>
      <c r="AN8" s="37">
        <v>0.40079999999999999</v>
      </c>
      <c r="AO8" s="37">
        <v>32.752000000000002</v>
      </c>
      <c r="AP8" s="37">
        <v>6.1638000000000002</v>
      </c>
      <c r="AQ8" s="37">
        <v>4.7457000000000003</v>
      </c>
      <c r="AR8" s="37">
        <v>2.6677</v>
      </c>
      <c r="AS8" s="37">
        <v>76.628900000000002</v>
      </c>
      <c r="AT8" s="37">
        <v>7.4465000000000003</v>
      </c>
      <c r="AU8" s="37">
        <v>61.024999999999999</v>
      </c>
      <c r="AV8" s="37">
        <v>3.2208000000000001</v>
      </c>
      <c r="AW8" s="37">
        <v>1.0315000000000001</v>
      </c>
      <c r="AX8" s="38">
        <v>26195.654299999998</v>
      </c>
      <c r="AY8" s="37">
        <v>8.4763999999999999</v>
      </c>
      <c r="AZ8" s="39">
        <v>0</v>
      </c>
      <c r="BA8" s="39">
        <v>36.707700000000003</v>
      </c>
      <c r="BB8" s="37">
        <v>0.18720000000000001</v>
      </c>
      <c r="BC8" s="37">
        <v>13.694699999999999</v>
      </c>
      <c r="BD8" s="39">
        <v>108.0179</v>
      </c>
      <c r="BE8" s="37">
        <v>1.2943</v>
      </c>
      <c r="BF8" s="37">
        <v>0.82889999999999997</v>
      </c>
      <c r="BG8" s="37">
        <v>14.1617</v>
      </c>
      <c r="BH8" s="40">
        <v>46.525799999999997</v>
      </c>
      <c r="BI8" s="40">
        <v>196.9494</v>
      </c>
      <c r="BJ8" s="34" t="s">
        <v>566</v>
      </c>
      <c r="BK8" s="35" t="s">
        <v>560</v>
      </c>
      <c r="BL8" s="36">
        <f t="shared" si="1"/>
        <v>39479</v>
      </c>
      <c r="BM8" s="41">
        <v>81271.125</v>
      </c>
      <c r="BN8" s="41">
        <v>294.87599999999998</v>
      </c>
      <c r="BO8" s="41">
        <v>9110.0077999999994</v>
      </c>
      <c r="BP8" s="42">
        <v>4.3484999999999996</v>
      </c>
      <c r="BQ8" s="41">
        <v>10257.613300000001</v>
      </c>
      <c r="BR8" s="40">
        <v>100.69450000000001</v>
      </c>
      <c r="BS8" s="41">
        <v>3151.5358999999999</v>
      </c>
      <c r="BT8" s="41">
        <v>5758.9214000000002</v>
      </c>
      <c r="BU8" s="40">
        <v>94.863299999999995</v>
      </c>
    </row>
    <row r="9" spans="1:73" s="6" customFormat="1" ht="15.75">
      <c r="A9" s="11" t="s">
        <v>48</v>
      </c>
      <c r="B9" s="17">
        <v>34</v>
      </c>
      <c r="C9" s="6" t="s">
        <v>3</v>
      </c>
      <c r="D9" s="7" t="s">
        <v>492</v>
      </c>
      <c r="E9" s="6" t="s">
        <v>40</v>
      </c>
      <c r="F9" s="6" t="s">
        <v>39</v>
      </c>
      <c r="G9" s="6" t="s">
        <v>369</v>
      </c>
      <c r="H9" s="6" t="s">
        <v>38</v>
      </c>
      <c r="I9" s="11" t="s">
        <v>370</v>
      </c>
      <c r="J9" s="7" t="s">
        <v>424</v>
      </c>
      <c r="L9" s="11" t="s">
        <v>392</v>
      </c>
      <c r="M9" s="12" t="s">
        <v>372</v>
      </c>
      <c r="N9" s="6" t="s">
        <v>5</v>
      </c>
      <c r="P9" s="11" t="s">
        <v>444</v>
      </c>
      <c r="R9" s="6" t="s">
        <v>449</v>
      </c>
      <c r="W9" s="6" t="s">
        <v>468</v>
      </c>
      <c r="Y9" s="7"/>
      <c r="Z9" s="6" t="s">
        <v>504</v>
      </c>
      <c r="AA9" s="6" t="s">
        <v>505</v>
      </c>
      <c r="AB9" s="11"/>
      <c r="AC9" s="22"/>
      <c r="AD9" s="11"/>
      <c r="AG9" s="6" t="s">
        <v>4</v>
      </c>
      <c r="AH9" s="8"/>
      <c r="AI9" s="34" t="s">
        <v>567</v>
      </c>
      <c r="AJ9" s="35" t="s">
        <v>559</v>
      </c>
      <c r="AK9" s="36">
        <f t="shared" si="0"/>
        <v>39474</v>
      </c>
      <c r="AL9" s="37">
        <v>1.1728000000000001</v>
      </c>
      <c r="AM9" s="37">
        <v>49.053800000000003</v>
      </c>
      <c r="AN9" s="37">
        <v>0.40899999999999997</v>
      </c>
      <c r="AO9" s="37">
        <v>39.133000000000003</v>
      </c>
      <c r="AP9" s="37">
        <v>7.5823</v>
      </c>
      <c r="AQ9" s="37">
        <v>1.6266</v>
      </c>
      <c r="AR9" s="37">
        <v>3.5083000000000002</v>
      </c>
      <c r="AS9" s="37">
        <v>87.953400000000002</v>
      </c>
      <c r="AT9" s="37">
        <v>7.4051999999999998</v>
      </c>
      <c r="AU9" s="37">
        <v>62.112400000000001</v>
      </c>
      <c r="AV9" s="37">
        <v>3.3626999999999998</v>
      </c>
      <c r="AW9" s="37">
        <v>1.7458</v>
      </c>
      <c r="AX9" s="38">
        <v>13033.325199999999</v>
      </c>
      <c r="AY9" s="37">
        <v>9.0382999999999996</v>
      </c>
      <c r="AZ9" s="39">
        <v>31.13</v>
      </c>
      <c r="BA9" s="39">
        <v>45.1892</v>
      </c>
      <c r="BB9" s="37">
        <v>0.1138</v>
      </c>
      <c r="BC9" s="37">
        <v>14.417400000000001</v>
      </c>
      <c r="BD9" s="39">
        <v>76.935299999999998</v>
      </c>
      <c r="BE9" s="37">
        <v>0.89539999999999997</v>
      </c>
      <c r="BF9" s="37">
        <v>1.1828000000000001</v>
      </c>
      <c r="BG9" s="37">
        <v>9.9062999999999999</v>
      </c>
      <c r="BH9" s="40">
        <v>34.273000000000003</v>
      </c>
      <c r="BI9" s="40">
        <v>198.8312</v>
      </c>
      <c r="BJ9" s="34" t="s">
        <v>567</v>
      </c>
      <c r="BK9" s="35" t="s">
        <v>560</v>
      </c>
      <c r="BL9" s="36">
        <f t="shared" si="1"/>
        <v>39479</v>
      </c>
      <c r="BM9" s="41">
        <v>77234.195300000007</v>
      </c>
      <c r="BN9" s="41">
        <v>644.57349999999997</v>
      </c>
      <c r="BO9" s="41">
        <v>2150.7854000000002</v>
      </c>
      <c r="BP9" s="42">
        <v>6.9219999999999997</v>
      </c>
      <c r="BQ9" s="41">
        <v>9498.2567999999992</v>
      </c>
      <c r="BR9" s="40">
        <v>205.03809999999999</v>
      </c>
      <c r="BS9" s="41">
        <v>3510.3162000000002</v>
      </c>
      <c r="BT9" s="41">
        <v>5490.0137000000004</v>
      </c>
      <c r="BU9" s="40">
        <v>102.11069999999999</v>
      </c>
    </row>
    <row r="10" spans="1:73" s="6" customFormat="1" ht="15.75">
      <c r="A10" s="11" t="s">
        <v>49</v>
      </c>
      <c r="B10" s="17">
        <v>35</v>
      </c>
      <c r="C10" s="6" t="s">
        <v>3</v>
      </c>
      <c r="D10" s="7" t="s">
        <v>492</v>
      </c>
      <c r="E10" s="6" t="s">
        <v>40</v>
      </c>
      <c r="F10" s="6" t="s">
        <v>39</v>
      </c>
      <c r="G10" s="6" t="s">
        <v>369</v>
      </c>
      <c r="H10" s="6" t="s">
        <v>38</v>
      </c>
      <c r="I10" s="11" t="s">
        <v>370</v>
      </c>
      <c r="J10" s="7" t="s">
        <v>424</v>
      </c>
      <c r="L10" s="11" t="s">
        <v>392</v>
      </c>
      <c r="M10" s="12" t="s">
        <v>372</v>
      </c>
      <c r="N10" s="6" t="s">
        <v>5</v>
      </c>
      <c r="P10" s="11" t="s">
        <v>444</v>
      </c>
      <c r="R10" s="11" t="s">
        <v>450</v>
      </c>
      <c r="W10" s="6" t="s">
        <v>468</v>
      </c>
      <c r="Y10" s="7"/>
      <c r="Z10" s="6" t="s">
        <v>504</v>
      </c>
      <c r="AA10" s="6" t="s">
        <v>505</v>
      </c>
      <c r="AB10" s="11" t="s">
        <v>4</v>
      </c>
      <c r="AC10" s="11" t="s">
        <v>4</v>
      </c>
      <c r="AD10" s="11"/>
      <c r="AG10" s="6" t="s">
        <v>4</v>
      </c>
      <c r="AH10" s="8"/>
      <c r="AI10" s="34" t="s">
        <v>568</v>
      </c>
      <c r="AJ10" s="35" t="s">
        <v>559</v>
      </c>
      <c r="AK10" s="36">
        <f t="shared" si="0"/>
        <v>39474</v>
      </c>
      <c r="AL10" s="37">
        <v>2.8073000000000001</v>
      </c>
      <c r="AM10" s="37">
        <v>27.942499999999999</v>
      </c>
      <c r="AN10" s="37">
        <v>0.26340000000000002</v>
      </c>
      <c r="AO10" s="37">
        <v>24.1494</v>
      </c>
      <c r="AP10" s="37">
        <v>4.1877000000000004</v>
      </c>
      <c r="AQ10" s="37">
        <v>2.2951999999999999</v>
      </c>
      <c r="AR10" s="37">
        <v>1.8294999999999999</v>
      </c>
      <c r="AS10" s="37">
        <v>55.145099999999999</v>
      </c>
      <c r="AT10" s="37">
        <v>6.1534000000000004</v>
      </c>
      <c r="AU10" s="37">
        <v>47.118299999999998</v>
      </c>
      <c r="AV10" s="37">
        <v>2.8155999999999999</v>
      </c>
      <c r="AW10" s="37">
        <v>0.61180000000000001</v>
      </c>
      <c r="AX10" s="38">
        <v>23271.752</v>
      </c>
      <c r="AY10" s="37">
        <v>10.478199999999999</v>
      </c>
      <c r="AZ10" s="39">
        <v>0</v>
      </c>
      <c r="BA10" s="39">
        <v>22.150500000000001</v>
      </c>
      <c r="BB10" s="37">
        <v>0.17960000000000001</v>
      </c>
      <c r="BC10" s="37">
        <v>10.1082</v>
      </c>
      <c r="BD10" s="39">
        <v>70.9114</v>
      </c>
      <c r="BE10" s="37">
        <v>1.0553999999999999</v>
      </c>
      <c r="BF10" s="37">
        <v>0.53069999999999995</v>
      </c>
      <c r="BG10" s="37">
        <v>11.0807</v>
      </c>
      <c r="BH10" s="40">
        <v>34.425199999999997</v>
      </c>
      <c r="BI10" s="40">
        <v>267.31810000000002</v>
      </c>
      <c r="BJ10" s="34" t="s">
        <v>568</v>
      </c>
      <c r="BK10" s="35" t="s">
        <v>560</v>
      </c>
      <c r="BL10" s="36">
        <f t="shared" si="1"/>
        <v>39479</v>
      </c>
      <c r="BM10" s="41">
        <v>61291.445299999999</v>
      </c>
      <c r="BN10" s="41">
        <v>156.00720000000001</v>
      </c>
      <c r="BO10" s="41">
        <v>8295.1366999999991</v>
      </c>
      <c r="BP10" s="42">
        <v>3.9106999999999998</v>
      </c>
      <c r="BQ10" s="41">
        <v>3408.0273000000002</v>
      </c>
      <c r="BR10" s="40">
        <v>107.11360000000001</v>
      </c>
      <c r="BS10" s="41">
        <v>1465.2755</v>
      </c>
      <c r="BT10" s="41">
        <v>4438.3008</v>
      </c>
      <c r="BU10" s="40">
        <v>71.816500000000005</v>
      </c>
    </row>
    <row r="11" spans="1:73" s="6" customFormat="1" ht="15.75">
      <c r="A11" s="11" t="s">
        <v>50</v>
      </c>
      <c r="B11" s="17">
        <v>37</v>
      </c>
      <c r="C11" s="6" t="s">
        <v>3</v>
      </c>
      <c r="D11" s="7" t="s">
        <v>492</v>
      </c>
      <c r="E11" s="6" t="s">
        <v>40</v>
      </c>
      <c r="F11" s="6" t="s">
        <v>39</v>
      </c>
      <c r="G11" s="6" t="s">
        <v>369</v>
      </c>
      <c r="H11" s="6" t="s">
        <v>38</v>
      </c>
      <c r="I11" s="11" t="s">
        <v>370</v>
      </c>
      <c r="J11" s="7" t="s">
        <v>424</v>
      </c>
      <c r="L11" s="11" t="s">
        <v>392</v>
      </c>
      <c r="M11" s="12" t="s">
        <v>372</v>
      </c>
      <c r="N11" s="6" t="s">
        <v>5</v>
      </c>
      <c r="P11" s="11" t="s">
        <v>444</v>
      </c>
      <c r="R11" s="11" t="s">
        <v>450</v>
      </c>
      <c r="W11" s="6" t="s">
        <v>468</v>
      </c>
      <c r="Y11" s="7"/>
      <c r="Z11" s="6" t="s">
        <v>504</v>
      </c>
      <c r="AA11" s="6" t="s">
        <v>505</v>
      </c>
      <c r="AB11" s="11" t="s">
        <v>4</v>
      </c>
      <c r="AC11" s="11" t="s">
        <v>4</v>
      </c>
      <c r="AD11" s="11"/>
      <c r="AG11" s="6" t="s">
        <v>4</v>
      </c>
      <c r="AH11" s="8"/>
      <c r="AI11" s="34" t="s">
        <v>569</v>
      </c>
      <c r="AJ11" s="35" t="s">
        <v>559</v>
      </c>
      <c r="AK11" s="36">
        <f t="shared" si="0"/>
        <v>39474</v>
      </c>
      <c r="AL11" s="37">
        <v>3.5733999999999999</v>
      </c>
      <c r="AM11" s="37">
        <v>32.059100000000001</v>
      </c>
      <c r="AN11" s="37">
        <v>0.38519999999999999</v>
      </c>
      <c r="AO11" s="37">
        <v>27.183700000000002</v>
      </c>
      <c r="AP11" s="37">
        <v>5.1910999999999996</v>
      </c>
      <c r="AQ11" s="37">
        <v>2.5676000000000001</v>
      </c>
      <c r="AR11" s="37">
        <v>2.8037000000000001</v>
      </c>
      <c r="AS11" s="37">
        <v>65.206299999999999</v>
      </c>
      <c r="AT11" s="37">
        <v>6.5796999999999999</v>
      </c>
      <c r="AU11" s="37">
        <v>48.587499999999999</v>
      </c>
      <c r="AV11" s="37">
        <v>2.6676000000000002</v>
      </c>
      <c r="AW11" s="37">
        <v>0.81950000000000001</v>
      </c>
      <c r="AX11" s="38">
        <v>31168.054700000001</v>
      </c>
      <c r="AY11" s="37">
        <v>12.458500000000001</v>
      </c>
      <c r="AZ11" s="39">
        <v>0</v>
      </c>
      <c r="BA11" s="39">
        <v>23.454499999999999</v>
      </c>
      <c r="BB11" s="37">
        <v>0.22800000000000001</v>
      </c>
      <c r="BC11" s="37">
        <v>10.4604</v>
      </c>
      <c r="BD11" s="39">
        <v>37.113399999999999</v>
      </c>
      <c r="BE11" s="37">
        <v>1.0687</v>
      </c>
      <c r="BF11" s="37">
        <v>0.74329999999999996</v>
      </c>
      <c r="BG11" s="37">
        <v>12.055099999999999</v>
      </c>
      <c r="BH11" s="40">
        <v>34.298299999999998</v>
      </c>
      <c r="BI11" s="40">
        <v>289.44069999999999</v>
      </c>
      <c r="BJ11" s="34" t="s">
        <v>569</v>
      </c>
      <c r="BK11" s="35" t="s">
        <v>560</v>
      </c>
      <c r="BL11" s="36">
        <f t="shared" si="1"/>
        <v>39479</v>
      </c>
      <c r="BM11" s="41">
        <v>61129.632799999999</v>
      </c>
      <c r="BN11" s="41">
        <v>294.37630000000001</v>
      </c>
      <c r="BO11" s="41">
        <v>2578.7157999999999</v>
      </c>
      <c r="BP11" s="42">
        <v>3.9948999999999999</v>
      </c>
      <c r="BQ11" s="41">
        <v>4592.6518999999998</v>
      </c>
      <c r="BR11" s="40">
        <v>100.0829</v>
      </c>
      <c r="BS11" s="41">
        <v>1814.2675999999999</v>
      </c>
      <c r="BT11" s="41">
        <v>4462.1553000000004</v>
      </c>
      <c r="BU11" s="40">
        <v>72.421300000000002</v>
      </c>
    </row>
    <row r="12" spans="1:73" s="6" customFormat="1" ht="15.75">
      <c r="A12" s="11" t="s">
        <v>51</v>
      </c>
      <c r="B12" s="17">
        <v>40</v>
      </c>
      <c r="C12" s="6" t="s">
        <v>3</v>
      </c>
      <c r="D12" s="7" t="s">
        <v>492</v>
      </c>
      <c r="E12" s="6" t="s">
        <v>40</v>
      </c>
      <c r="F12" s="6" t="s">
        <v>39</v>
      </c>
      <c r="G12" s="6" t="s">
        <v>369</v>
      </c>
      <c r="H12" s="6" t="s">
        <v>38</v>
      </c>
      <c r="I12" s="11" t="s">
        <v>370</v>
      </c>
      <c r="J12" s="7" t="s">
        <v>424</v>
      </c>
      <c r="L12" s="11" t="s">
        <v>392</v>
      </c>
      <c r="M12" s="12" t="s">
        <v>372</v>
      </c>
      <c r="N12" s="6" t="s">
        <v>5</v>
      </c>
      <c r="P12" s="11" t="s">
        <v>442</v>
      </c>
      <c r="R12" s="6" t="s">
        <v>451</v>
      </c>
      <c r="W12" s="6" t="s">
        <v>468</v>
      </c>
      <c r="Y12" s="7"/>
      <c r="Z12" s="6" t="s">
        <v>504</v>
      </c>
      <c r="AA12" s="6" t="s">
        <v>505</v>
      </c>
      <c r="AB12" s="11" t="s">
        <v>4</v>
      </c>
      <c r="AC12" s="11" t="s">
        <v>4</v>
      </c>
      <c r="AD12" s="11"/>
      <c r="AG12" s="6" t="s">
        <v>4</v>
      </c>
      <c r="AH12" s="8"/>
      <c r="AI12" s="34" t="s">
        <v>570</v>
      </c>
      <c r="AJ12" s="35" t="s">
        <v>559</v>
      </c>
      <c r="AK12" s="36">
        <f t="shared" si="0"/>
        <v>39474</v>
      </c>
      <c r="AL12" s="37">
        <v>4.3631000000000002</v>
      </c>
      <c r="AM12" s="37">
        <v>36.371200000000002</v>
      </c>
      <c r="AN12" s="37">
        <v>0.32590000000000002</v>
      </c>
      <c r="AO12" s="37">
        <v>25.292300000000001</v>
      </c>
      <c r="AP12" s="37">
        <v>4.8602999999999996</v>
      </c>
      <c r="AQ12" s="37">
        <v>3.1732999999999998</v>
      </c>
      <c r="AR12" s="37">
        <v>2.2404000000000002</v>
      </c>
      <c r="AS12" s="37">
        <v>66.766099999999994</v>
      </c>
      <c r="AT12" s="37">
        <v>5.4737999999999998</v>
      </c>
      <c r="AU12" s="37">
        <v>60.088200000000001</v>
      </c>
      <c r="AV12" s="37">
        <v>2.7553000000000001</v>
      </c>
      <c r="AW12" s="37">
        <v>0.68400000000000005</v>
      </c>
      <c r="AX12" s="38">
        <v>24749.601600000002</v>
      </c>
      <c r="AY12" s="37">
        <v>12.7362</v>
      </c>
      <c r="AZ12" s="39">
        <v>0</v>
      </c>
      <c r="BA12" s="39">
        <v>32.058399999999999</v>
      </c>
      <c r="BB12" s="37">
        <v>0.1986</v>
      </c>
      <c r="BC12" s="37">
        <v>9.7411999999999992</v>
      </c>
      <c r="BD12" s="39">
        <v>130.0641</v>
      </c>
      <c r="BE12" s="37">
        <v>0.88070000000000004</v>
      </c>
      <c r="BF12" s="37">
        <v>0.59830000000000005</v>
      </c>
      <c r="BG12" s="37">
        <v>11.647399999999999</v>
      </c>
      <c r="BH12" s="40">
        <v>29.8612</v>
      </c>
      <c r="BI12" s="40">
        <v>287.09980000000002</v>
      </c>
      <c r="BJ12" s="34" t="s">
        <v>570</v>
      </c>
      <c r="BK12" s="35" t="s">
        <v>560</v>
      </c>
      <c r="BL12" s="36">
        <f t="shared" si="1"/>
        <v>39479</v>
      </c>
      <c r="BM12" s="41">
        <v>56670.175799999997</v>
      </c>
      <c r="BN12" s="41">
        <v>290.32420000000002</v>
      </c>
      <c r="BO12" s="41">
        <v>8095.5059000000001</v>
      </c>
      <c r="BP12" s="42">
        <v>3.0283000000000002</v>
      </c>
      <c r="BQ12" s="41">
        <v>7204.3441999999995</v>
      </c>
      <c r="BR12" s="40">
        <v>103.0849</v>
      </c>
      <c r="BS12" s="41">
        <v>2709.5286000000001</v>
      </c>
      <c r="BT12" s="41">
        <v>3990.1855</v>
      </c>
      <c r="BU12" s="40">
        <v>81.545000000000002</v>
      </c>
    </row>
    <row r="13" spans="1:73" s="6" customFormat="1" ht="15.75">
      <c r="A13" s="11" t="s">
        <v>52</v>
      </c>
      <c r="B13" s="17">
        <v>44</v>
      </c>
      <c r="C13" s="6" t="s">
        <v>3</v>
      </c>
      <c r="D13" s="7" t="s">
        <v>492</v>
      </c>
      <c r="E13" s="6" t="s">
        <v>40</v>
      </c>
      <c r="F13" s="6" t="s">
        <v>39</v>
      </c>
      <c r="G13" s="6" t="s">
        <v>369</v>
      </c>
      <c r="H13" s="6" t="s">
        <v>38</v>
      </c>
      <c r="I13" s="11" t="s">
        <v>370</v>
      </c>
      <c r="J13" s="7" t="s">
        <v>424</v>
      </c>
      <c r="L13" s="11" t="s">
        <v>392</v>
      </c>
      <c r="M13" s="12" t="s">
        <v>372</v>
      </c>
      <c r="N13" s="6" t="s">
        <v>5</v>
      </c>
      <c r="P13" s="11" t="s">
        <v>512</v>
      </c>
      <c r="R13" s="6" t="s">
        <v>449</v>
      </c>
      <c r="W13" s="6" t="s">
        <v>468</v>
      </c>
      <c r="Y13" s="7"/>
      <c r="Z13" s="6" t="s">
        <v>504</v>
      </c>
      <c r="AA13" s="6" t="s">
        <v>505</v>
      </c>
      <c r="AB13" s="11" t="s">
        <v>4</v>
      </c>
      <c r="AC13" s="11" t="s">
        <v>4</v>
      </c>
      <c r="AD13" s="11"/>
      <c r="AG13" s="6" t="s">
        <v>4</v>
      </c>
      <c r="AH13" s="8"/>
      <c r="AI13" s="34" t="s">
        <v>571</v>
      </c>
      <c r="AJ13" s="35" t="s">
        <v>559</v>
      </c>
      <c r="AK13" s="36">
        <f t="shared" si="0"/>
        <v>39474</v>
      </c>
      <c r="AL13" s="37">
        <v>3.1164999999999998</v>
      </c>
      <c r="AM13" s="37">
        <v>22.217400000000001</v>
      </c>
      <c r="AN13" s="37">
        <v>0.27639999999999998</v>
      </c>
      <c r="AO13" s="37">
        <v>16.98</v>
      </c>
      <c r="AP13" s="37">
        <v>3.1996000000000002</v>
      </c>
      <c r="AQ13" s="37">
        <v>1.8880999999999999</v>
      </c>
      <c r="AR13" s="37">
        <v>1.6372</v>
      </c>
      <c r="AS13" s="37">
        <v>43.0717</v>
      </c>
      <c r="AT13" s="37">
        <v>6.7858999999999998</v>
      </c>
      <c r="AU13" s="37">
        <v>47.410600000000002</v>
      </c>
      <c r="AV13" s="37">
        <v>3.3382000000000001</v>
      </c>
      <c r="AW13" s="37">
        <v>0.52510000000000001</v>
      </c>
      <c r="AX13" s="38">
        <v>30909.669900000001</v>
      </c>
      <c r="AY13" s="37">
        <v>8.5966000000000005</v>
      </c>
      <c r="AZ13" s="39">
        <v>0</v>
      </c>
      <c r="BA13" s="39">
        <v>28.4954</v>
      </c>
      <c r="BB13" s="37">
        <v>0.19170000000000001</v>
      </c>
      <c r="BC13" s="37">
        <v>10.6096</v>
      </c>
      <c r="BD13" s="39">
        <v>76.243799999999993</v>
      </c>
      <c r="BE13" s="37">
        <v>1.1301000000000001</v>
      </c>
      <c r="BF13" s="37">
        <v>0.3841</v>
      </c>
      <c r="BG13" s="37">
        <v>9.3371999999999993</v>
      </c>
      <c r="BH13" s="40">
        <v>32.730699999999999</v>
      </c>
      <c r="BI13" s="40">
        <v>184.3588</v>
      </c>
      <c r="BJ13" s="34" t="s">
        <v>571</v>
      </c>
      <c r="BK13" s="35" t="s">
        <v>560</v>
      </c>
      <c r="BL13" s="36">
        <f t="shared" si="1"/>
        <v>39479</v>
      </c>
      <c r="BM13" s="41">
        <v>66582.945300000007</v>
      </c>
      <c r="BN13" s="41">
        <v>240.47730000000001</v>
      </c>
      <c r="BO13" s="41">
        <v>9174.9521000000004</v>
      </c>
      <c r="BP13" s="42">
        <v>2.5888</v>
      </c>
      <c r="BQ13" s="41">
        <v>5856.5518000000002</v>
      </c>
      <c r="BR13" s="40">
        <v>80.911000000000001</v>
      </c>
      <c r="BS13" s="41">
        <v>1655.7893999999999</v>
      </c>
      <c r="BT13" s="41">
        <v>4448.5415000000003</v>
      </c>
      <c r="BU13" s="40">
        <v>66.869399999999999</v>
      </c>
    </row>
    <row r="14" spans="1:73" s="6" customFormat="1" ht="15.75">
      <c r="A14" s="11" t="s">
        <v>53</v>
      </c>
      <c r="B14" s="17">
        <v>48</v>
      </c>
      <c r="C14" s="6" t="s">
        <v>3</v>
      </c>
      <c r="D14" s="7" t="s">
        <v>492</v>
      </c>
      <c r="E14" s="6" t="s">
        <v>40</v>
      </c>
      <c r="F14" s="6" t="s">
        <v>39</v>
      </c>
      <c r="G14" s="6" t="s">
        <v>369</v>
      </c>
      <c r="H14" s="6" t="s">
        <v>38</v>
      </c>
      <c r="I14" s="11" t="s">
        <v>370</v>
      </c>
      <c r="J14" s="7" t="s">
        <v>424</v>
      </c>
      <c r="L14" s="11" t="s">
        <v>392</v>
      </c>
      <c r="M14" s="12" t="s">
        <v>372</v>
      </c>
      <c r="N14" s="6" t="s">
        <v>5</v>
      </c>
      <c r="P14" s="11" t="s">
        <v>441</v>
      </c>
      <c r="R14" s="6" t="s">
        <v>452</v>
      </c>
      <c r="W14" s="6" t="s">
        <v>468</v>
      </c>
      <c r="Y14" s="7"/>
      <c r="Z14" s="6" t="s">
        <v>504</v>
      </c>
      <c r="AA14" s="6" t="s">
        <v>505</v>
      </c>
      <c r="AB14" s="11" t="s">
        <v>4</v>
      </c>
      <c r="AC14" s="11" t="s">
        <v>4</v>
      </c>
      <c r="AD14" s="11"/>
      <c r="AG14" s="6" t="s">
        <v>4</v>
      </c>
      <c r="AH14" s="8"/>
      <c r="AI14" s="34" t="s">
        <v>572</v>
      </c>
      <c r="AJ14" s="35" t="s">
        <v>559</v>
      </c>
      <c r="AK14" s="36">
        <f t="shared" si="0"/>
        <v>39474</v>
      </c>
      <c r="AL14" s="37">
        <v>5.6692999999999998</v>
      </c>
      <c r="AM14" s="37">
        <v>35.8474</v>
      </c>
      <c r="AN14" s="37">
        <v>0.42009999999999997</v>
      </c>
      <c r="AO14" s="37">
        <v>31.069299999999998</v>
      </c>
      <c r="AP14" s="37">
        <v>6.2477999999999998</v>
      </c>
      <c r="AQ14" s="37">
        <v>5.3967000000000001</v>
      </c>
      <c r="AR14" s="37">
        <v>2.6713</v>
      </c>
      <c r="AS14" s="37">
        <v>73.072000000000003</v>
      </c>
      <c r="AT14" s="37">
        <v>5.1147999999999998</v>
      </c>
      <c r="AU14" s="37">
        <v>75.9358</v>
      </c>
      <c r="AV14" s="37">
        <v>4.1487999999999996</v>
      </c>
      <c r="AW14" s="37">
        <v>1.2199</v>
      </c>
      <c r="AX14" s="38">
        <v>33658.152300000002</v>
      </c>
      <c r="AY14" s="37">
        <v>8.8597999999999999</v>
      </c>
      <c r="AZ14" s="39">
        <v>0</v>
      </c>
      <c r="BA14" s="39">
        <v>45.464100000000002</v>
      </c>
      <c r="BB14" s="37">
        <v>0.32590000000000002</v>
      </c>
      <c r="BC14" s="37">
        <v>13.0527</v>
      </c>
      <c r="BD14" s="39">
        <v>134.779</v>
      </c>
      <c r="BE14" s="37">
        <v>1.0083</v>
      </c>
      <c r="BF14" s="37">
        <v>0.87939999999999996</v>
      </c>
      <c r="BG14" s="37">
        <v>11.3232</v>
      </c>
      <c r="BH14" s="40">
        <v>38.2652</v>
      </c>
      <c r="BI14" s="40">
        <v>219.5847</v>
      </c>
      <c r="BJ14" s="34" t="s">
        <v>572</v>
      </c>
      <c r="BK14" s="35" t="s">
        <v>560</v>
      </c>
      <c r="BL14" s="36">
        <f t="shared" si="1"/>
        <v>39479</v>
      </c>
      <c r="BM14" s="41">
        <v>72010.867199999993</v>
      </c>
      <c r="BN14" s="41">
        <v>710.48599999999999</v>
      </c>
      <c r="BO14" s="41">
        <v>15463.0996</v>
      </c>
      <c r="BP14" s="42">
        <v>4.7240000000000002</v>
      </c>
      <c r="BQ14" s="41">
        <v>7384.9345999999996</v>
      </c>
      <c r="BR14" s="40">
        <v>105.6968</v>
      </c>
      <c r="BS14" s="41">
        <v>1477.3297</v>
      </c>
      <c r="BT14" s="41">
        <v>5833.1152000000002</v>
      </c>
      <c r="BU14" s="40">
        <v>89.073899999999995</v>
      </c>
    </row>
    <row r="15" spans="1:73" s="6" customFormat="1" ht="15.75">
      <c r="A15" s="11" t="s">
        <v>54</v>
      </c>
      <c r="B15" s="17">
        <v>49</v>
      </c>
      <c r="C15" s="6" t="s">
        <v>3</v>
      </c>
      <c r="D15" s="7" t="s">
        <v>492</v>
      </c>
      <c r="E15" s="6" t="s">
        <v>40</v>
      </c>
      <c r="F15" s="6" t="s">
        <v>39</v>
      </c>
      <c r="G15" s="6" t="s">
        <v>369</v>
      </c>
      <c r="H15" s="6" t="s">
        <v>38</v>
      </c>
      <c r="I15" s="11" t="s">
        <v>370</v>
      </c>
      <c r="J15" s="7" t="s">
        <v>424</v>
      </c>
      <c r="L15" s="11" t="s">
        <v>392</v>
      </c>
      <c r="M15" s="12" t="s">
        <v>372</v>
      </c>
      <c r="N15" s="6" t="s">
        <v>5</v>
      </c>
      <c r="P15" s="11" t="s">
        <v>442</v>
      </c>
      <c r="R15" s="6" t="s">
        <v>451</v>
      </c>
      <c r="W15" s="6" t="s">
        <v>468</v>
      </c>
      <c r="Y15" s="7"/>
      <c r="Z15" s="6" t="s">
        <v>504</v>
      </c>
      <c r="AA15" s="6" t="s">
        <v>505</v>
      </c>
      <c r="AB15" s="11" t="s">
        <v>4</v>
      </c>
      <c r="AC15" s="11" t="s">
        <v>4</v>
      </c>
      <c r="AD15" s="11"/>
      <c r="AG15" s="6" t="s">
        <v>4</v>
      </c>
      <c r="AH15" s="8"/>
      <c r="AI15" s="34" t="s">
        <v>573</v>
      </c>
      <c r="AJ15" s="35" t="s">
        <v>559</v>
      </c>
      <c r="AK15" s="36">
        <f t="shared" si="0"/>
        <v>39474</v>
      </c>
      <c r="AL15" s="37">
        <v>1.0611999999999999</v>
      </c>
      <c r="AM15" s="37">
        <v>36.756500000000003</v>
      </c>
      <c r="AN15" s="37">
        <v>0.53210000000000002</v>
      </c>
      <c r="AO15" s="37">
        <v>35.959800000000001</v>
      </c>
      <c r="AP15" s="37">
        <v>7.0479000000000003</v>
      </c>
      <c r="AQ15" s="37">
        <v>4.2721999999999998</v>
      </c>
      <c r="AR15" s="37">
        <v>3.6347999999999998</v>
      </c>
      <c r="AS15" s="37">
        <v>81.470100000000002</v>
      </c>
      <c r="AT15" s="37">
        <v>5.1002999999999998</v>
      </c>
      <c r="AU15" s="37">
        <v>60.754899999999999</v>
      </c>
      <c r="AV15" s="37">
        <v>2.3614000000000002</v>
      </c>
      <c r="AW15" s="37">
        <v>1.3772</v>
      </c>
      <c r="AX15" s="38">
        <v>30012.470700000002</v>
      </c>
      <c r="AY15" s="37">
        <v>10.044499999999999</v>
      </c>
      <c r="AZ15" s="39">
        <v>32.891800000000003</v>
      </c>
      <c r="BA15" s="39">
        <v>19.0654</v>
      </c>
      <c r="BB15" s="37">
        <v>0.2109</v>
      </c>
      <c r="BC15" s="37">
        <v>12.032</v>
      </c>
      <c r="BD15" s="39">
        <v>99.3142</v>
      </c>
      <c r="BE15" s="37">
        <v>0.92679999999999996</v>
      </c>
      <c r="BF15" s="37">
        <v>0.95689999999999997</v>
      </c>
      <c r="BG15" s="37">
        <v>10.220599999999999</v>
      </c>
      <c r="BH15" s="40">
        <v>36.783799999999999</v>
      </c>
      <c r="BI15" s="40">
        <v>244.08709999999999</v>
      </c>
      <c r="BJ15" s="34" t="s">
        <v>573</v>
      </c>
      <c r="BK15" s="35" t="s">
        <v>560</v>
      </c>
      <c r="BL15" s="36">
        <f t="shared" si="1"/>
        <v>39479</v>
      </c>
      <c r="BM15" s="41">
        <v>59184.531300000002</v>
      </c>
      <c r="BN15" s="41">
        <v>215.08959999999999</v>
      </c>
      <c r="BO15" s="41">
        <v>8273.7520000000004</v>
      </c>
      <c r="BP15" s="42">
        <v>5.6940999999999997</v>
      </c>
      <c r="BQ15" s="41">
        <v>5251.5122000000001</v>
      </c>
      <c r="BR15" s="40">
        <v>100.1241</v>
      </c>
      <c r="BS15" s="41">
        <v>1849.3912</v>
      </c>
      <c r="BT15" s="41">
        <v>4253.4678000000004</v>
      </c>
      <c r="BU15" s="40">
        <v>67.824100000000001</v>
      </c>
    </row>
    <row r="16" spans="1:73" s="6" customFormat="1" ht="15.75">
      <c r="A16" s="11" t="s">
        <v>55</v>
      </c>
      <c r="B16" s="17">
        <v>50</v>
      </c>
      <c r="C16" s="6" t="s">
        <v>3</v>
      </c>
      <c r="D16" s="7" t="s">
        <v>492</v>
      </c>
      <c r="E16" s="6" t="s">
        <v>40</v>
      </c>
      <c r="F16" s="6" t="s">
        <v>39</v>
      </c>
      <c r="G16" s="6" t="s">
        <v>369</v>
      </c>
      <c r="H16" s="6" t="s">
        <v>38</v>
      </c>
      <c r="I16" s="11" t="s">
        <v>370</v>
      </c>
      <c r="J16" s="7" t="s">
        <v>424</v>
      </c>
      <c r="L16" s="11" t="s">
        <v>392</v>
      </c>
      <c r="M16" s="12" t="s">
        <v>372</v>
      </c>
      <c r="N16" s="6" t="s">
        <v>5</v>
      </c>
      <c r="P16" s="11" t="s">
        <v>444</v>
      </c>
      <c r="R16" s="6" t="s">
        <v>452</v>
      </c>
      <c r="W16" s="6" t="s">
        <v>468</v>
      </c>
      <c r="Z16" s="6" t="s">
        <v>504</v>
      </c>
      <c r="AA16" s="6" t="s">
        <v>505</v>
      </c>
      <c r="AB16" s="11" t="s">
        <v>4</v>
      </c>
      <c r="AC16" s="11" t="s">
        <v>4</v>
      </c>
      <c r="AD16" s="11"/>
      <c r="AG16" s="6" t="s">
        <v>4</v>
      </c>
      <c r="AH16" s="8"/>
      <c r="AI16" s="34" t="s">
        <v>574</v>
      </c>
      <c r="AJ16" s="35" t="s">
        <v>559</v>
      </c>
      <c r="AK16" s="36">
        <f t="shared" si="0"/>
        <v>39474</v>
      </c>
      <c r="AL16" s="37">
        <v>1.6334</v>
      </c>
      <c r="AM16" s="37">
        <v>41.799199999999999</v>
      </c>
      <c r="AN16" s="37">
        <v>0.59209999999999996</v>
      </c>
      <c r="AO16" s="37">
        <v>46.246699999999997</v>
      </c>
      <c r="AP16" s="37">
        <v>9.1723999999999997</v>
      </c>
      <c r="AQ16" s="37">
        <v>3.8618000000000001</v>
      </c>
      <c r="AR16" s="37">
        <v>4.4004000000000003</v>
      </c>
      <c r="AS16" s="37">
        <v>96.785300000000007</v>
      </c>
      <c r="AT16" s="37">
        <v>5.9245999999999999</v>
      </c>
      <c r="AU16" s="37">
        <v>60.363300000000002</v>
      </c>
      <c r="AV16" s="37">
        <v>2.1448</v>
      </c>
      <c r="AW16" s="37">
        <v>1.8996</v>
      </c>
      <c r="AX16" s="38">
        <v>28727.091799999998</v>
      </c>
      <c r="AY16" s="37">
        <v>10.350199999999999</v>
      </c>
      <c r="AZ16" s="39">
        <v>43.471299999999999</v>
      </c>
      <c r="BA16" s="39">
        <v>21.525300000000001</v>
      </c>
      <c r="BB16" s="37">
        <v>0.24529999999999999</v>
      </c>
      <c r="BC16" s="37">
        <v>10.6191</v>
      </c>
      <c r="BD16" s="39">
        <v>129.89160000000001</v>
      </c>
      <c r="BE16" s="37">
        <v>0.86760000000000004</v>
      </c>
      <c r="BF16" s="37">
        <v>1.2259</v>
      </c>
      <c r="BG16" s="37">
        <v>9.6152999999999995</v>
      </c>
      <c r="BH16" s="40">
        <v>36.870399999999997</v>
      </c>
      <c r="BI16" s="40">
        <v>256.89690000000002</v>
      </c>
      <c r="BJ16" s="34" t="s">
        <v>574</v>
      </c>
      <c r="BK16" s="35" t="s">
        <v>560</v>
      </c>
      <c r="BL16" s="36">
        <f t="shared" si="1"/>
        <v>39479</v>
      </c>
      <c r="BM16" s="41">
        <v>60102.882799999999</v>
      </c>
      <c r="BN16" s="41">
        <v>231.27680000000001</v>
      </c>
      <c r="BO16" s="41">
        <v>8323.3817999999992</v>
      </c>
      <c r="BP16" s="42">
        <v>7.4817999999999998</v>
      </c>
      <c r="BQ16" s="41">
        <v>5107.9336000000003</v>
      </c>
      <c r="BR16" s="40">
        <v>95.549300000000002</v>
      </c>
      <c r="BS16" s="41">
        <v>1937.8712</v>
      </c>
      <c r="BT16" s="41">
        <v>4094.3002999999999</v>
      </c>
      <c r="BU16" s="40">
        <v>80.341800000000006</v>
      </c>
    </row>
    <row r="17" spans="1:73" s="6" customFormat="1" ht="15.75">
      <c r="A17" s="11" t="s">
        <v>56</v>
      </c>
      <c r="B17" s="17">
        <v>52</v>
      </c>
      <c r="C17" s="6" t="s">
        <v>3</v>
      </c>
      <c r="D17" s="7" t="s">
        <v>492</v>
      </c>
      <c r="E17" s="6" t="s">
        <v>40</v>
      </c>
      <c r="F17" s="6" t="s">
        <v>39</v>
      </c>
      <c r="G17" s="6" t="s">
        <v>369</v>
      </c>
      <c r="H17" s="6" t="s">
        <v>38</v>
      </c>
      <c r="I17" s="11" t="s">
        <v>370</v>
      </c>
      <c r="J17" s="7" t="s">
        <v>424</v>
      </c>
      <c r="L17" s="11" t="s">
        <v>392</v>
      </c>
      <c r="M17" s="12" t="s">
        <v>372</v>
      </c>
      <c r="N17" s="6" t="s">
        <v>5</v>
      </c>
      <c r="P17" s="11" t="s">
        <v>444</v>
      </c>
      <c r="R17" s="6" t="s">
        <v>450</v>
      </c>
      <c r="W17" s="6" t="s">
        <v>468</v>
      </c>
      <c r="Z17" s="6" t="s">
        <v>504</v>
      </c>
      <c r="AA17" s="6" t="s">
        <v>505</v>
      </c>
      <c r="AB17" s="11" t="s">
        <v>4</v>
      </c>
      <c r="AC17" s="11" t="s">
        <v>4</v>
      </c>
      <c r="AD17" s="11"/>
      <c r="AG17" s="6" t="s">
        <v>4</v>
      </c>
      <c r="AH17" s="8"/>
      <c r="AI17" s="34" t="s">
        <v>575</v>
      </c>
      <c r="AJ17" s="35" t="s">
        <v>559</v>
      </c>
      <c r="AK17" s="36">
        <f t="shared" si="0"/>
        <v>39474</v>
      </c>
      <c r="AL17" s="37">
        <v>3.2722000000000002</v>
      </c>
      <c r="AM17" s="37">
        <v>22.598400000000002</v>
      </c>
      <c r="AN17" s="37">
        <v>0.24829999999999999</v>
      </c>
      <c r="AO17" s="37">
        <v>17.7911</v>
      </c>
      <c r="AP17" s="37">
        <v>3.2755999999999998</v>
      </c>
      <c r="AQ17" s="37">
        <v>3.1427999999999998</v>
      </c>
      <c r="AR17" s="37">
        <v>1.5854999999999999</v>
      </c>
      <c r="AS17" s="37">
        <v>42.687600000000003</v>
      </c>
      <c r="AT17" s="37">
        <v>3.2136999999999998</v>
      </c>
      <c r="AU17" s="37">
        <v>58.826799999999999</v>
      </c>
      <c r="AV17" s="37">
        <v>1.5789</v>
      </c>
      <c r="AW17" s="37">
        <v>0.50239999999999996</v>
      </c>
      <c r="AX17" s="38">
        <v>23721.220700000002</v>
      </c>
      <c r="AY17" s="37">
        <v>8.7067999999999994</v>
      </c>
      <c r="AZ17" s="39">
        <v>0</v>
      </c>
      <c r="BA17" s="39">
        <v>11.479100000000001</v>
      </c>
      <c r="BB17" s="37">
        <v>0.25319999999999998</v>
      </c>
      <c r="BC17" s="37">
        <v>10.565799999999999</v>
      </c>
      <c r="BD17" s="39">
        <v>125.7777</v>
      </c>
      <c r="BE17" s="37">
        <v>0.7964</v>
      </c>
      <c r="BF17" s="37">
        <v>0.29549999999999998</v>
      </c>
      <c r="BG17" s="37">
        <v>9.3811</v>
      </c>
      <c r="BH17" s="40">
        <v>24.003</v>
      </c>
      <c r="BI17" s="40">
        <v>184.98249999999999</v>
      </c>
      <c r="BJ17" s="34" t="s">
        <v>575</v>
      </c>
      <c r="BK17" s="35" t="s">
        <v>560</v>
      </c>
      <c r="BL17" s="36">
        <f t="shared" si="1"/>
        <v>39479</v>
      </c>
      <c r="BM17" s="41">
        <v>62052.808599999997</v>
      </c>
      <c r="BN17" s="41">
        <v>131.90880000000001</v>
      </c>
      <c r="BO17" s="41">
        <v>10283.2637</v>
      </c>
      <c r="BP17" s="42">
        <v>2.2595999999999998</v>
      </c>
      <c r="BQ17" s="41">
        <v>1619.7172</v>
      </c>
      <c r="BR17" s="40">
        <v>56.872</v>
      </c>
      <c r="BS17" s="41">
        <v>1418.0387000000001</v>
      </c>
      <c r="BT17" s="41">
        <v>3696.1610999999998</v>
      </c>
      <c r="BU17" s="40">
        <v>70.774299999999997</v>
      </c>
    </row>
    <row r="18" spans="1:73" s="6" customFormat="1" ht="15.75">
      <c r="A18" s="11" t="s">
        <v>57</v>
      </c>
      <c r="B18" s="17">
        <v>54</v>
      </c>
      <c r="C18" s="6" t="s">
        <v>3</v>
      </c>
      <c r="D18" s="7" t="s">
        <v>492</v>
      </c>
      <c r="E18" s="6" t="s">
        <v>40</v>
      </c>
      <c r="F18" s="6" t="s">
        <v>39</v>
      </c>
      <c r="G18" s="6" t="s">
        <v>369</v>
      </c>
      <c r="H18" s="6" t="s">
        <v>38</v>
      </c>
      <c r="I18" s="11" t="s">
        <v>370</v>
      </c>
      <c r="J18" s="7" t="s">
        <v>424</v>
      </c>
      <c r="L18" s="11" t="s">
        <v>392</v>
      </c>
      <c r="M18" s="12" t="s">
        <v>372</v>
      </c>
      <c r="N18" s="6" t="s">
        <v>5</v>
      </c>
      <c r="P18" s="11" t="s">
        <v>442</v>
      </c>
      <c r="R18" s="6" t="s">
        <v>453</v>
      </c>
      <c r="W18" s="6" t="s">
        <v>468</v>
      </c>
      <c r="Z18" s="6" t="s">
        <v>504</v>
      </c>
      <c r="AA18" s="6" t="s">
        <v>505</v>
      </c>
      <c r="AB18" s="11" t="s">
        <v>4</v>
      </c>
      <c r="AC18" s="11" t="s">
        <v>4</v>
      </c>
      <c r="AD18" s="11"/>
      <c r="AG18" s="6" t="s">
        <v>4</v>
      </c>
      <c r="AH18" s="8"/>
      <c r="AI18" s="34" t="s">
        <v>576</v>
      </c>
      <c r="AJ18" s="35" t="s">
        <v>559</v>
      </c>
      <c r="AK18" s="36">
        <f t="shared" si="0"/>
        <v>39474</v>
      </c>
      <c r="AL18" s="37">
        <v>7.9294000000000002</v>
      </c>
      <c r="AM18" s="37">
        <v>34.341099999999997</v>
      </c>
      <c r="AN18" s="37">
        <v>0.311</v>
      </c>
      <c r="AO18" s="37">
        <v>21.580200000000001</v>
      </c>
      <c r="AP18" s="37">
        <v>4.2595999999999998</v>
      </c>
      <c r="AQ18" s="37">
        <v>3.2652000000000001</v>
      </c>
      <c r="AR18" s="37">
        <v>2.1543999999999999</v>
      </c>
      <c r="AS18" s="37">
        <v>63.711399999999998</v>
      </c>
      <c r="AT18" s="37">
        <v>3.2595000000000001</v>
      </c>
      <c r="AU18" s="37">
        <v>73.347099999999998</v>
      </c>
      <c r="AV18" s="37">
        <v>2.4984000000000002</v>
      </c>
      <c r="AW18" s="37">
        <v>0.59079999999999999</v>
      </c>
      <c r="AX18" s="38">
        <v>30475.894499999999</v>
      </c>
      <c r="AY18" s="37">
        <v>16.582599999999999</v>
      </c>
      <c r="AZ18" s="39">
        <v>0</v>
      </c>
      <c r="BA18" s="39">
        <v>32.667000000000002</v>
      </c>
      <c r="BB18" s="37">
        <v>0.3165</v>
      </c>
      <c r="BC18" s="37">
        <v>9.6858000000000004</v>
      </c>
      <c r="BD18" s="39">
        <v>66.605699999999999</v>
      </c>
      <c r="BE18" s="37">
        <v>1.0587</v>
      </c>
      <c r="BF18" s="37">
        <v>0.58589999999999998</v>
      </c>
      <c r="BG18" s="37">
        <v>13.3582</v>
      </c>
      <c r="BH18" s="40">
        <v>28.7226</v>
      </c>
      <c r="BI18" s="40">
        <v>376.81220000000002</v>
      </c>
      <c r="BJ18" s="34" t="s">
        <v>576</v>
      </c>
      <c r="BK18" s="35" t="s">
        <v>560</v>
      </c>
      <c r="BL18" s="36">
        <f t="shared" si="1"/>
        <v>39479</v>
      </c>
      <c r="BM18" s="41">
        <v>69742.773400000005</v>
      </c>
      <c r="BN18" s="41">
        <v>181.84979999999999</v>
      </c>
      <c r="BO18" s="41">
        <v>4184.3783999999996</v>
      </c>
      <c r="BP18" s="42">
        <v>3.5472000000000001</v>
      </c>
      <c r="BQ18" s="41">
        <v>6670.5913</v>
      </c>
      <c r="BR18" s="40">
        <v>85.998099999999994</v>
      </c>
      <c r="BS18" s="41">
        <v>949.4973</v>
      </c>
      <c r="BT18" s="41">
        <v>4944.3467000000001</v>
      </c>
      <c r="BU18" s="40">
        <v>82.023399999999995</v>
      </c>
    </row>
    <row r="19" spans="1:73" s="6" customFormat="1" ht="15.75">
      <c r="A19" s="11" t="s">
        <v>58</v>
      </c>
      <c r="B19" s="17">
        <v>55</v>
      </c>
      <c r="C19" s="6" t="s">
        <v>3</v>
      </c>
      <c r="D19" s="7" t="s">
        <v>492</v>
      </c>
      <c r="E19" s="6" t="s">
        <v>40</v>
      </c>
      <c r="F19" s="6" t="s">
        <v>39</v>
      </c>
      <c r="G19" s="6" t="s">
        <v>369</v>
      </c>
      <c r="H19" s="6" t="s">
        <v>38</v>
      </c>
      <c r="I19" s="11" t="s">
        <v>370</v>
      </c>
      <c r="J19" s="7" t="s">
        <v>424</v>
      </c>
      <c r="L19" s="11" t="s">
        <v>392</v>
      </c>
      <c r="M19" s="12" t="s">
        <v>372</v>
      </c>
      <c r="N19" s="6" t="s">
        <v>5</v>
      </c>
      <c r="P19" s="11" t="s">
        <v>440</v>
      </c>
      <c r="R19" s="6" t="s">
        <v>454</v>
      </c>
      <c r="W19" s="6" t="s">
        <v>468</v>
      </c>
      <c r="Z19" s="6" t="s">
        <v>504</v>
      </c>
      <c r="AA19" s="6" t="s">
        <v>505</v>
      </c>
      <c r="AB19" s="11" t="s">
        <v>4</v>
      </c>
      <c r="AC19" s="11" t="s">
        <v>4</v>
      </c>
      <c r="AD19" s="11"/>
      <c r="AG19" s="6" t="s">
        <v>4</v>
      </c>
      <c r="AH19" s="8"/>
      <c r="AI19" s="34" t="s">
        <v>577</v>
      </c>
      <c r="AJ19" s="35" t="s">
        <v>559</v>
      </c>
      <c r="AK19" s="36">
        <f t="shared" si="0"/>
        <v>39474</v>
      </c>
      <c r="AL19" s="37">
        <v>2.8816999999999999</v>
      </c>
      <c r="AM19" s="37">
        <v>36.116999999999997</v>
      </c>
      <c r="AN19" s="37">
        <v>0.50590000000000002</v>
      </c>
      <c r="AO19" s="37">
        <v>34.920099999999998</v>
      </c>
      <c r="AP19" s="37">
        <v>6.4968000000000004</v>
      </c>
      <c r="AQ19" s="37">
        <v>6.0064000000000002</v>
      </c>
      <c r="AR19" s="37">
        <v>3.2814999999999999</v>
      </c>
      <c r="AS19" s="37">
        <v>76.239500000000007</v>
      </c>
      <c r="AT19" s="37">
        <v>5.5243000000000002</v>
      </c>
      <c r="AU19" s="37">
        <v>85.372399999999999</v>
      </c>
      <c r="AV19" s="37">
        <v>4.6302000000000003</v>
      </c>
      <c r="AW19" s="37">
        <v>1.2061999999999999</v>
      </c>
      <c r="AX19" s="38">
        <v>28870.425800000001</v>
      </c>
      <c r="AY19" s="37">
        <v>10.9671</v>
      </c>
      <c r="AZ19" s="39">
        <v>25.8019</v>
      </c>
      <c r="BA19" s="39">
        <v>40.423499999999997</v>
      </c>
      <c r="BB19" s="37">
        <v>0.35920000000000002</v>
      </c>
      <c r="BC19" s="37">
        <v>13.430099999999999</v>
      </c>
      <c r="BD19" s="39">
        <v>86.735200000000006</v>
      </c>
      <c r="BE19" s="37">
        <v>1.4093</v>
      </c>
      <c r="BF19" s="37">
        <v>0.87270000000000003</v>
      </c>
      <c r="BG19" s="37">
        <v>12.623900000000001</v>
      </c>
      <c r="BH19" s="40">
        <v>36.029899999999998</v>
      </c>
      <c r="BI19" s="40">
        <v>236.3133</v>
      </c>
      <c r="BJ19" s="34" t="s">
        <v>577</v>
      </c>
      <c r="BK19" s="35" t="s">
        <v>560</v>
      </c>
      <c r="BL19" s="36">
        <f t="shared" si="1"/>
        <v>39479</v>
      </c>
      <c r="BM19" s="41">
        <v>82807.710900000005</v>
      </c>
      <c r="BN19" s="41">
        <v>321.584</v>
      </c>
      <c r="BO19" s="41">
        <v>13703.8174</v>
      </c>
      <c r="BP19" s="42">
        <v>5.0811999999999999</v>
      </c>
      <c r="BQ19" s="41">
        <v>8786.5722999999998</v>
      </c>
      <c r="BR19" s="40">
        <v>83.411100000000005</v>
      </c>
      <c r="BS19" s="41">
        <v>2186.7082999999998</v>
      </c>
      <c r="BT19" s="41">
        <v>5832.1225999999997</v>
      </c>
      <c r="BU19" s="40">
        <v>105.5637</v>
      </c>
    </row>
    <row r="20" spans="1:73">
      <c r="A20" s="11" t="s">
        <v>59</v>
      </c>
      <c r="B20" s="17">
        <v>58</v>
      </c>
      <c r="C20" s="6" t="s">
        <v>3</v>
      </c>
      <c r="D20" s="7" t="s">
        <v>492</v>
      </c>
      <c r="E20" s="6" t="s">
        <v>40</v>
      </c>
      <c r="F20" s="6" t="s">
        <v>39</v>
      </c>
      <c r="G20" s="6" t="s">
        <v>369</v>
      </c>
      <c r="H20" s="6" t="s">
        <v>38</v>
      </c>
      <c r="I20" s="11" t="s">
        <v>370</v>
      </c>
      <c r="J20" s="7" t="s">
        <v>424</v>
      </c>
      <c r="K20" s="1"/>
      <c r="L20" s="11" t="s">
        <v>392</v>
      </c>
      <c r="M20" s="12" t="s">
        <v>372</v>
      </c>
      <c r="N20" s="6" t="s">
        <v>5</v>
      </c>
      <c r="P20" s="11" t="s">
        <v>442</v>
      </c>
      <c r="Q20" s="2"/>
      <c r="R20" s="6" t="s">
        <v>453</v>
      </c>
      <c r="S20" s="2"/>
      <c r="T20" s="2"/>
      <c r="U20" s="2"/>
      <c r="V20" s="2"/>
      <c r="W20" s="6" t="s">
        <v>468</v>
      </c>
      <c r="X20" s="2"/>
      <c r="Y20" s="3"/>
      <c r="Z20" s="6" t="s">
        <v>504</v>
      </c>
      <c r="AA20" s="6" t="s">
        <v>505</v>
      </c>
      <c r="AB20" s="2"/>
      <c r="AC20" s="3"/>
      <c r="AD20" s="11"/>
      <c r="AE20" s="6"/>
      <c r="AF20" s="6"/>
      <c r="AG20" s="3"/>
      <c r="AI20" s="34" t="s">
        <v>578</v>
      </c>
      <c r="AJ20" s="35" t="s">
        <v>559</v>
      </c>
      <c r="AK20" s="36">
        <f t="shared" si="0"/>
        <v>39474</v>
      </c>
      <c r="AL20" s="37">
        <v>8.8744999999999994</v>
      </c>
      <c r="AM20" s="37">
        <v>32.308700000000002</v>
      </c>
      <c r="AN20" s="37">
        <v>0.28649999999999998</v>
      </c>
      <c r="AO20" s="37">
        <v>19.900200000000002</v>
      </c>
      <c r="AP20" s="37">
        <v>3.8929</v>
      </c>
      <c r="AQ20" s="37">
        <v>3.3292000000000002</v>
      </c>
      <c r="AR20" s="37">
        <v>1.6792</v>
      </c>
      <c r="AS20" s="37">
        <v>60.0717</v>
      </c>
      <c r="AT20" s="37">
        <v>2.9931999999999999</v>
      </c>
      <c r="AU20" s="37">
        <v>71.706400000000002</v>
      </c>
      <c r="AV20" s="37">
        <v>3.0790000000000002</v>
      </c>
      <c r="AW20" s="37">
        <v>0.52790000000000004</v>
      </c>
      <c r="AX20" s="38">
        <v>30198.668000000001</v>
      </c>
      <c r="AY20" s="37">
        <v>15.802300000000001</v>
      </c>
      <c r="AZ20" s="39">
        <v>0</v>
      </c>
      <c r="BA20" s="39">
        <v>31.8249</v>
      </c>
      <c r="BB20" s="37">
        <v>0.34960000000000002</v>
      </c>
      <c r="BC20" s="37">
        <v>9.6346000000000007</v>
      </c>
      <c r="BD20" s="39">
        <v>83.732399999999998</v>
      </c>
      <c r="BE20" s="37">
        <v>1.0366</v>
      </c>
      <c r="BF20" s="37">
        <v>0.44890000000000002</v>
      </c>
      <c r="BG20" s="37">
        <v>12.536199999999999</v>
      </c>
      <c r="BH20" s="40">
        <v>30.186499999999999</v>
      </c>
      <c r="BI20" s="40">
        <v>342.7525</v>
      </c>
      <c r="BJ20" s="34" t="s">
        <v>578</v>
      </c>
      <c r="BK20" s="35" t="s">
        <v>560</v>
      </c>
      <c r="BL20" s="36">
        <f t="shared" si="1"/>
        <v>39479</v>
      </c>
      <c r="BM20" s="41">
        <v>71492.9375</v>
      </c>
      <c r="BN20" s="41">
        <v>197.21100000000001</v>
      </c>
      <c r="BO20" s="41">
        <v>4465.8887000000004</v>
      </c>
      <c r="BP20" s="42">
        <v>3.0838999999999999</v>
      </c>
      <c r="BQ20" s="41">
        <v>7225.5977000000003</v>
      </c>
      <c r="BR20" s="40">
        <v>89.051100000000005</v>
      </c>
      <c r="BS20" s="41">
        <v>986.90989999999999</v>
      </c>
      <c r="BT20" s="41">
        <v>4998.0106999999998</v>
      </c>
      <c r="BU20" s="40">
        <v>98.811400000000006</v>
      </c>
    </row>
    <row r="21" spans="1:73">
      <c r="A21" s="11" t="s">
        <v>60</v>
      </c>
      <c r="B21" s="17">
        <v>59</v>
      </c>
      <c r="C21" s="6" t="s">
        <v>3</v>
      </c>
      <c r="D21" s="7" t="s">
        <v>492</v>
      </c>
      <c r="E21" s="6" t="s">
        <v>40</v>
      </c>
      <c r="F21" s="6" t="s">
        <v>39</v>
      </c>
      <c r="G21" s="6" t="s">
        <v>369</v>
      </c>
      <c r="H21" s="6" t="s">
        <v>38</v>
      </c>
      <c r="I21" s="11" t="s">
        <v>370</v>
      </c>
      <c r="J21" s="7" t="s">
        <v>424</v>
      </c>
      <c r="L21" s="11" t="s">
        <v>392</v>
      </c>
      <c r="M21" s="12" t="s">
        <v>372</v>
      </c>
      <c r="N21" s="6" t="s">
        <v>5</v>
      </c>
      <c r="P21" s="11" t="s">
        <v>442</v>
      </c>
      <c r="R21" s="6" t="s">
        <v>451</v>
      </c>
      <c r="W21" s="6" t="s">
        <v>468</v>
      </c>
      <c r="Z21" s="6" t="s">
        <v>504</v>
      </c>
      <c r="AA21" s="6" t="s">
        <v>505</v>
      </c>
      <c r="AD21" s="11"/>
      <c r="AE21" s="6"/>
      <c r="AF21" s="6"/>
      <c r="AI21" s="34" t="s">
        <v>579</v>
      </c>
      <c r="AJ21" s="35" t="s">
        <v>559</v>
      </c>
      <c r="AK21" s="36">
        <f t="shared" si="0"/>
        <v>39474</v>
      </c>
      <c r="AL21" s="37">
        <v>1.6849000000000001</v>
      </c>
      <c r="AM21" s="37">
        <v>38.186100000000003</v>
      </c>
      <c r="AN21" s="37">
        <v>0.40239999999999998</v>
      </c>
      <c r="AO21" s="37">
        <v>31.117699999999999</v>
      </c>
      <c r="AP21" s="37">
        <v>5.9482999999999997</v>
      </c>
      <c r="AQ21" s="37">
        <v>4.2164000000000001</v>
      </c>
      <c r="AR21" s="37">
        <v>2.5705</v>
      </c>
      <c r="AS21" s="37">
        <v>74.421999999999997</v>
      </c>
      <c r="AT21" s="37">
        <v>5.2443</v>
      </c>
      <c r="AU21" s="37">
        <v>77.552999999999997</v>
      </c>
      <c r="AV21" s="37">
        <v>3.6402999999999999</v>
      </c>
      <c r="AW21" s="37">
        <v>0.95240000000000002</v>
      </c>
      <c r="AX21" s="38">
        <v>21722.5762</v>
      </c>
      <c r="AY21" s="37">
        <v>11.8767</v>
      </c>
      <c r="AZ21" s="39">
        <v>0</v>
      </c>
      <c r="BA21" s="39">
        <v>29.574100000000001</v>
      </c>
      <c r="BB21" s="37">
        <v>0.17119999999999999</v>
      </c>
      <c r="BC21" s="37">
        <v>13.0761</v>
      </c>
      <c r="BD21" s="39">
        <v>87.57</v>
      </c>
      <c r="BE21" s="37">
        <v>1.0176000000000001</v>
      </c>
      <c r="BF21" s="37">
        <v>0.70250000000000001</v>
      </c>
      <c r="BG21" s="37">
        <v>13.053900000000001</v>
      </c>
      <c r="BH21" s="40">
        <v>49.481299999999997</v>
      </c>
      <c r="BI21" s="40">
        <v>275.3766</v>
      </c>
      <c r="BJ21" s="34" t="s">
        <v>579</v>
      </c>
      <c r="BK21" s="35" t="s">
        <v>580</v>
      </c>
      <c r="BL21" s="36">
        <f t="shared" si="1"/>
        <v>39479</v>
      </c>
      <c r="BM21" s="41">
        <v>74016.539099999995</v>
      </c>
      <c r="BN21" s="41">
        <v>260.0668</v>
      </c>
      <c r="BO21" s="41">
        <v>5417.4921999999997</v>
      </c>
      <c r="BP21" s="42">
        <v>4.7930999999999999</v>
      </c>
      <c r="BQ21" s="41">
        <v>7393.4258</v>
      </c>
      <c r="BR21" s="40">
        <v>98.103200000000001</v>
      </c>
      <c r="BS21" s="41">
        <v>2937.7213999999999</v>
      </c>
      <c r="BT21" s="41">
        <v>4726.1313</v>
      </c>
      <c r="BU21" s="40">
        <v>102.3158</v>
      </c>
    </row>
    <row r="22" spans="1:73">
      <c r="A22" s="11" t="s">
        <v>61</v>
      </c>
      <c r="B22" s="17">
        <v>60</v>
      </c>
      <c r="C22" s="6" t="s">
        <v>3</v>
      </c>
      <c r="D22" s="7" t="s">
        <v>492</v>
      </c>
      <c r="E22" s="6" t="s">
        <v>40</v>
      </c>
      <c r="F22" s="6" t="s">
        <v>39</v>
      </c>
      <c r="G22" s="6" t="s">
        <v>369</v>
      </c>
      <c r="H22" s="6" t="s">
        <v>38</v>
      </c>
      <c r="I22" s="11" t="s">
        <v>370</v>
      </c>
      <c r="J22" s="7" t="s">
        <v>424</v>
      </c>
      <c r="L22" s="11" t="s">
        <v>392</v>
      </c>
      <c r="M22" s="12" t="s">
        <v>372</v>
      </c>
      <c r="N22" s="6" t="s">
        <v>5</v>
      </c>
      <c r="P22" s="11" t="s">
        <v>444</v>
      </c>
      <c r="R22" s="6" t="s">
        <v>453</v>
      </c>
      <c r="W22" s="6" t="s">
        <v>468</v>
      </c>
      <c r="Z22" s="6" t="s">
        <v>504</v>
      </c>
      <c r="AA22" s="6" t="s">
        <v>505</v>
      </c>
      <c r="AD22" s="11"/>
      <c r="AE22" s="6"/>
      <c r="AF22" s="6"/>
      <c r="AI22" s="34" t="s">
        <v>581</v>
      </c>
      <c r="AJ22" s="35" t="s">
        <v>559</v>
      </c>
      <c r="AK22" s="36">
        <f t="shared" si="0"/>
        <v>39474</v>
      </c>
      <c r="AL22" s="37">
        <v>9.1900999999999993</v>
      </c>
      <c r="AM22" s="37">
        <v>24.898700000000002</v>
      </c>
      <c r="AN22" s="37">
        <v>0.37019999999999997</v>
      </c>
      <c r="AO22" s="37">
        <v>19.865400000000001</v>
      </c>
      <c r="AP22" s="37">
        <v>4.0292000000000003</v>
      </c>
      <c r="AQ22" s="37">
        <v>3.7227999999999999</v>
      </c>
      <c r="AR22" s="37">
        <v>2.3060999999999998</v>
      </c>
      <c r="AS22" s="37">
        <v>53.402900000000002</v>
      </c>
      <c r="AT22" s="37">
        <v>3.5985999999999998</v>
      </c>
      <c r="AU22" s="37">
        <v>76.255799999999994</v>
      </c>
      <c r="AV22" s="37">
        <v>3.7198000000000002</v>
      </c>
      <c r="AW22" s="37">
        <v>0.56079999999999997</v>
      </c>
      <c r="AX22" s="38">
        <v>26437.091799999998</v>
      </c>
      <c r="AY22" s="37">
        <v>12.311199999999999</v>
      </c>
      <c r="AZ22" s="39">
        <v>0</v>
      </c>
      <c r="BA22" s="39">
        <v>30.3749</v>
      </c>
      <c r="BB22" s="37">
        <v>0.40189999999999998</v>
      </c>
      <c r="BC22" s="37">
        <v>13.703799999999999</v>
      </c>
      <c r="BD22" s="39">
        <v>75.170900000000003</v>
      </c>
      <c r="BE22" s="37">
        <v>1.0385</v>
      </c>
      <c r="BF22" s="37">
        <v>0.48430000000000001</v>
      </c>
      <c r="BG22" s="37">
        <v>14.162800000000001</v>
      </c>
      <c r="BH22" s="40">
        <v>37.541400000000003</v>
      </c>
      <c r="BI22" s="40">
        <v>258.30739999999997</v>
      </c>
      <c r="BJ22" s="34" t="s">
        <v>581</v>
      </c>
      <c r="BK22" s="35" t="s">
        <v>580</v>
      </c>
      <c r="BL22" s="36">
        <f t="shared" si="1"/>
        <v>39479</v>
      </c>
      <c r="BM22" s="41">
        <v>74953.039099999995</v>
      </c>
      <c r="BN22" s="41">
        <v>208.19220000000001</v>
      </c>
      <c r="BO22" s="41">
        <v>6744.5727999999999</v>
      </c>
      <c r="BP22" s="42">
        <v>3.4110999999999998</v>
      </c>
      <c r="BQ22" s="41">
        <v>5142.0312999999996</v>
      </c>
      <c r="BR22" s="40">
        <v>62.632199999999997</v>
      </c>
      <c r="BS22" s="41">
        <v>1188.8126999999999</v>
      </c>
      <c r="BT22" s="41">
        <v>5094.6274000000003</v>
      </c>
      <c r="BU22" s="40">
        <v>93.634699999999995</v>
      </c>
    </row>
    <row r="23" spans="1:73">
      <c r="A23" s="11" t="s">
        <v>62</v>
      </c>
      <c r="B23" s="17">
        <v>62</v>
      </c>
      <c r="C23" s="6" t="s">
        <v>3</v>
      </c>
      <c r="D23" s="7" t="s">
        <v>492</v>
      </c>
      <c r="E23" s="6" t="s">
        <v>40</v>
      </c>
      <c r="F23" s="6" t="s">
        <v>39</v>
      </c>
      <c r="G23" s="6" t="s">
        <v>369</v>
      </c>
      <c r="H23" s="6" t="s">
        <v>38</v>
      </c>
      <c r="I23" s="11" t="s">
        <v>370</v>
      </c>
      <c r="J23" s="7" t="s">
        <v>424</v>
      </c>
      <c r="K23" s="1"/>
      <c r="L23" s="11" t="s">
        <v>392</v>
      </c>
      <c r="M23" s="12" t="s">
        <v>372</v>
      </c>
      <c r="N23" s="6" t="s">
        <v>5</v>
      </c>
      <c r="P23" s="11" t="s">
        <v>442</v>
      </c>
      <c r="Q23" s="2"/>
      <c r="R23" s="6" t="s">
        <v>455</v>
      </c>
      <c r="S23" s="2"/>
      <c r="T23" s="2"/>
      <c r="U23" s="2"/>
      <c r="V23" s="2"/>
      <c r="W23" s="6" t="s">
        <v>468</v>
      </c>
      <c r="X23" s="2"/>
      <c r="Y23" s="3"/>
      <c r="Z23" s="6" t="s">
        <v>504</v>
      </c>
      <c r="AA23" s="6" t="s">
        <v>505</v>
      </c>
      <c r="AB23" s="2"/>
      <c r="AC23" s="3"/>
      <c r="AD23" s="11"/>
      <c r="AE23" s="6"/>
      <c r="AF23" s="6"/>
      <c r="AG23" s="3"/>
      <c r="AI23" s="34" t="s">
        <v>582</v>
      </c>
      <c r="AJ23" s="35" t="s">
        <v>559</v>
      </c>
      <c r="AK23" s="36">
        <f t="shared" si="0"/>
        <v>39474</v>
      </c>
      <c r="AL23" s="37">
        <v>0.89459999999999995</v>
      </c>
      <c r="AM23" s="37">
        <v>43.877800000000001</v>
      </c>
      <c r="AN23" s="37">
        <v>0.74060000000000004</v>
      </c>
      <c r="AO23" s="37">
        <v>56.2121</v>
      </c>
      <c r="AP23" s="37">
        <v>11.256500000000001</v>
      </c>
      <c r="AQ23" s="37">
        <v>3.8397000000000001</v>
      </c>
      <c r="AR23" s="37">
        <v>5.4286000000000003</v>
      </c>
      <c r="AS23" s="37">
        <v>111.4761</v>
      </c>
      <c r="AT23" s="37">
        <v>6.2210000000000001</v>
      </c>
      <c r="AU23" s="37">
        <v>58.287300000000002</v>
      </c>
      <c r="AV23" s="37">
        <v>2.2909000000000002</v>
      </c>
      <c r="AW23" s="37">
        <v>2.4632999999999998</v>
      </c>
      <c r="AX23" s="38">
        <v>26756.4434</v>
      </c>
      <c r="AY23" s="37">
        <v>9.7543000000000006</v>
      </c>
      <c r="AZ23" s="39">
        <v>0</v>
      </c>
      <c r="BA23" s="39">
        <v>24.336099999999998</v>
      </c>
      <c r="BB23" s="37">
        <v>0.1759</v>
      </c>
      <c r="BC23" s="37">
        <v>10.3703</v>
      </c>
      <c r="BD23" s="39">
        <v>220.44280000000001</v>
      </c>
      <c r="BE23" s="37">
        <v>0.77170000000000005</v>
      </c>
      <c r="BF23" s="37">
        <v>1.6283000000000001</v>
      </c>
      <c r="BG23" s="37">
        <v>9.3167000000000009</v>
      </c>
      <c r="BH23" s="40">
        <v>36.747500000000002</v>
      </c>
      <c r="BI23" s="40">
        <v>245.5626</v>
      </c>
      <c r="BJ23" s="34" t="s">
        <v>582</v>
      </c>
      <c r="BK23" s="35" t="s">
        <v>580</v>
      </c>
      <c r="BL23" s="36">
        <f t="shared" si="1"/>
        <v>39479</v>
      </c>
      <c r="BM23" s="41">
        <v>59180.300799999997</v>
      </c>
      <c r="BN23" s="41">
        <v>258.46839999999997</v>
      </c>
      <c r="BO23" s="41">
        <v>7588.1313</v>
      </c>
      <c r="BP23" s="42">
        <v>10.0763</v>
      </c>
      <c r="BQ23" s="41">
        <v>5139.1133</v>
      </c>
      <c r="BR23" s="40">
        <v>96.052199999999999</v>
      </c>
      <c r="BS23" s="41">
        <v>1825.5558000000001</v>
      </c>
      <c r="BT23" s="41">
        <v>4039.4292</v>
      </c>
      <c r="BU23" s="40">
        <v>66.820899999999995</v>
      </c>
    </row>
    <row r="24" spans="1:73">
      <c r="A24" s="11" t="s">
        <v>63</v>
      </c>
      <c r="B24" s="17">
        <v>64</v>
      </c>
      <c r="C24" s="6" t="s">
        <v>3</v>
      </c>
      <c r="D24" s="7" t="s">
        <v>492</v>
      </c>
      <c r="E24" s="6" t="s">
        <v>40</v>
      </c>
      <c r="F24" s="6" t="s">
        <v>39</v>
      </c>
      <c r="G24" s="6" t="s">
        <v>369</v>
      </c>
      <c r="H24" s="6" t="s">
        <v>38</v>
      </c>
      <c r="I24" s="11" t="s">
        <v>370</v>
      </c>
      <c r="J24" s="7" t="s">
        <v>424</v>
      </c>
      <c r="K24" s="1"/>
      <c r="L24" s="11" t="s">
        <v>392</v>
      </c>
      <c r="M24" s="12" t="s">
        <v>372</v>
      </c>
      <c r="N24" s="6" t="s">
        <v>5</v>
      </c>
      <c r="P24" s="11" t="s">
        <v>444</v>
      </c>
      <c r="Q24" s="2"/>
      <c r="R24" s="6" t="s">
        <v>456</v>
      </c>
      <c r="S24" s="2"/>
      <c r="T24" s="2"/>
      <c r="U24" s="2"/>
      <c r="V24" s="2"/>
      <c r="W24" s="6" t="s">
        <v>468</v>
      </c>
      <c r="X24" s="2"/>
      <c r="Y24" s="3"/>
      <c r="Z24" s="6" t="s">
        <v>504</v>
      </c>
      <c r="AA24" s="6" t="s">
        <v>505</v>
      </c>
      <c r="AB24" s="2"/>
      <c r="AC24" s="3"/>
      <c r="AD24" s="11"/>
      <c r="AE24" s="6"/>
      <c r="AF24" s="6"/>
      <c r="AG24" s="3"/>
      <c r="AI24" s="34" t="s">
        <v>583</v>
      </c>
      <c r="AJ24" s="35" t="s">
        <v>559</v>
      </c>
      <c r="AK24" s="36">
        <f t="shared" si="0"/>
        <v>39474</v>
      </c>
      <c r="AL24" s="37">
        <v>2.0183</v>
      </c>
      <c r="AM24" s="37">
        <v>41.069299999999998</v>
      </c>
      <c r="AN24" s="37">
        <v>0.50760000000000005</v>
      </c>
      <c r="AO24" s="37">
        <v>42.628700000000002</v>
      </c>
      <c r="AP24" s="37">
        <v>7.5338000000000003</v>
      </c>
      <c r="AQ24" s="37">
        <v>1.8877999999999999</v>
      </c>
      <c r="AR24" s="37">
        <v>3.9371</v>
      </c>
      <c r="AS24" s="37">
        <v>94.422899999999998</v>
      </c>
      <c r="AT24" s="37">
        <v>5.0450999999999997</v>
      </c>
      <c r="AU24" s="37">
        <v>52.2363</v>
      </c>
      <c r="AV24" s="37">
        <v>1.6187</v>
      </c>
      <c r="AW24" s="37">
        <v>1.5152000000000001</v>
      </c>
      <c r="AX24" s="38">
        <v>27544.9316</v>
      </c>
      <c r="AY24" s="37">
        <v>14.657299999999999</v>
      </c>
      <c r="AZ24" s="39">
        <v>0</v>
      </c>
      <c r="BA24" s="39">
        <v>14.7674</v>
      </c>
      <c r="BB24" s="37">
        <v>0.16</v>
      </c>
      <c r="BC24" s="37">
        <v>8.8033000000000001</v>
      </c>
      <c r="BD24" s="39">
        <v>82.910600000000002</v>
      </c>
      <c r="BE24" s="37">
        <v>0.89929999999999999</v>
      </c>
      <c r="BF24" s="37">
        <v>1.1000000000000001</v>
      </c>
      <c r="BG24" s="37">
        <v>9.9491999999999994</v>
      </c>
      <c r="BH24" s="40">
        <v>48.582599999999999</v>
      </c>
      <c r="BI24" s="40">
        <v>325.49040000000002</v>
      </c>
      <c r="BJ24" s="34" t="s">
        <v>583</v>
      </c>
      <c r="BK24" s="35" t="s">
        <v>580</v>
      </c>
      <c r="BL24" s="36">
        <f t="shared" si="1"/>
        <v>39479</v>
      </c>
      <c r="BM24" s="41">
        <v>51804.996099999997</v>
      </c>
      <c r="BN24" s="41">
        <v>183.1927</v>
      </c>
      <c r="BO24" s="41">
        <v>9022.7852000000003</v>
      </c>
      <c r="BP24" s="42">
        <v>7.1063000000000001</v>
      </c>
      <c r="BQ24" s="41">
        <v>4278.8589000000002</v>
      </c>
      <c r="BR24" s="40">
        <v>133.83529999999999</v>
      </c>
      <c r="BS24" s="41">
        <v>1743.1093000000001</v>
      </c>
      <c r="BT24" s="41">
        <v>4506.3994000000002</v>
      </c>
      <c r="BU24" s="40">
        <v>61.391399999999997</v>
      </c>
    </row>
    <row r="25" spans="1:73">
      <c r="A25" s="11" t="s">
        <v>64</v>
      </c>
      <c r="B25" s="17">
        <v>65</v>
      </c>
      <c r="C25" s="6" t="s">
        <v>3</v>
      </c>
      <c r="D25" s="7" t="s">
        <v>492</v>
      </c>
      <c r="E25" s="6" t="s">
        <v>40</v>
      </c>
      <c r="F25" s="6" t="s">
        <v>39</v>
      </c>
      <c r="G25" s="6" t="s">
        <v>369</v>
      </c>
      <c r="H25" s="6" t="s">
        <v>38</v>
      </c>
      <c r="I25" s="11" t="s">
        <v>370</v>
      </c>
      <c r="J25" s="7" t="s">
        <v>424</v>
      </c>
      <c r="K25" s="1"/>
      <c r="L25" s="11" t="s">
        <v>392</v>
      </c>
      <c r="M25" s="12" t="s">
        <v>372</v>
      </c>
      <c r="N25" s="6" t="s">
        <v>5</v>
      </c>
      <c r="P25" s="11" t="s">
        <v>442</v>
      </c>
      <c r="Q25" s="2"/>
      <c r="R25" s="6" t="s">
        <v>456</v>
      </c>
      <c r="S25" s="2"/>
      <c r="T25" s="2"/>
      <c r="U25" s="2"/>
      <c r="V25" s="2"/>
      <c r="W25" s="6" t="s">
        <v>468</v>
      </c>
      <c r="X25" s="2"/>
      <c r="Y25" s="3"/>
      <c r="Z25" s="6" t="s">
        <v>504</v>
      </c>
      <c r="AA25" s="6" t="s">
        <v>505</v>
      </c>
      <c r="AB25" s="2"/>
      <c r="AC25" s="3"/>
      <c r="AD25" s="11"/>
      <c r="AE25" s="6"/>
      <c r="AF25" s="6"/>
      <c r="AG25" s="3"/>
      <c r="AI25" s="34" t="s">
        <v>584</v>
      </c>
      <c r="AJ25" s="35" t="s">
        <v>559</v>
      </c>
      <c r="AK25" s="36">
        <f t="shared" si="0"/>
        <v>39474</v>
      </c>
      <c r="AL25" s="37">
        <v>6.2725999999999997</v>
      </c>
      <c r="AM25" s="37">
        <v>52.351799999999997</v>
      </c>
      <c r="AN25" s="37">
        <v>0.63160000000000005</v>
      </c>
      <c r="AO25" s="37">
        <v>48.960500000000003</v>
      </c>
      <c r="AP25" s="37">
        <v>10.002599999999999</v>
      </c>
      <c r="AQ25" s="37">
        <v>4.2148000000000003</v>
      </c>
      <c r="AR25" s="37">
        <v>4.8913000000000002</v>
      </c>
      <c r="AS25" s="37">
        <v>102.55500000000001</v>
      </c>
      <c r="AT25" s="37">
        <v>6.6186999999999996</v>
      </c>
      <c r="AU25" s="37">
        <v>153.0684</v>
      </c>
      <c r="AV25" s="37">
        <v>1.1476999999999999</v>
      </c>
      <c r="AW25" s="37">
        <v>1.9781</v>
      </c>
      <c r="AX25" s="38">
        <v>24979.3027</v>
      </c>
      <c r="AY25" s="37">
        <v>5.8569000000000004</v>
      </c>
      <c r="AZ25" s="39">
        <v>0</v>
      </c>
      <c r="BA25" s="39">
        <v>5.4139999999999997</v>
      </c>
      <c r="BB25" s="37">
        <v>0.60699999999999998</v>
      </c>
      <c r="BC25" s="37">
        <v>12.4068</v>
      </c>
      <c r="BD25" s="39">
        <v>140.14070000000001</v>
      </c>
      <c r="BE25" s="37">
        <v>1.0190999999999999</v>
      </c>
      <c r="BF25" s="37">
        <v>1.4394</v>
      </c>
      <c r="BG25" s="37">
        <v>13.864599999999999</v>
      </c>
      <c r="BH25" s="40">
        <v>34.6753</v>
      </c>
      <c r="BI25" s="40">
        <v>149.4796</v>
      </c>
      <c r="BJ25" s="34" t="s">
        <v>584</v>
      </c>
      <c r="BK25" s="35" t="s">
        <v>580</v>
      </c>
      <c r="BL25" s="36">
        <f t="shared" si="1"/>
        <v>39479</v>
      </c>
      <c r="BM25" s="41">
        <v>91865.710900000005</v>
      </c>
      <c r="BN25" s="41">
        <v>175.7663</v>
      </c>
      <c r="BO25" s="41">
        <v>4092.4517000000001</v>
      </c>
      <c r="BP25" s="42">
        <v>9.3148</v>
      </c>
      <c r="BQ25" s="41">
        <v>734.06719999999996</v>
      </c>
      <c r="BR25" s="40">
        <v>82.522599999999997</v>
      </c>
      <c r="BS25" s="41">
        <v>749.63509999999997</v>
      </c>
      <c r="BT25" s="41">
        <v>4023.5120000000002</v>
      </c>
      <c r="BU25" s="40">
        <v>140.18979999999999</v>
      </c>
    </row>
    <row r="26" spans="1:73">
      <c r="A26" s="11" t="s">
        <v>65</v>
      </c>
      <c r="B26" s="17">
        <v>66</v>
      </c>
      <c r="C26" s="6" t="s">
        <v>3</v>
      </c>
      <c r="D26" s="7" t="s">
        <v>492</v>
      </c>
      <c r="E26" s="6" t="s">
        <v>40</v>
      </c>
      <c r="F26" s="6" t="s">
        <v>39</v>
      </c>
      <c r="G26" s="6" t="s">
        <v>369</v>
      </c>
      <c r="H26" s="6" t="s">
        <v>38</v>
      </c>
      <c r="I26" s="11" t="s">
        <v>370</v>
      </c>
      <c r="J26" s="7" t="s">
        <v>424</v>
      </c>
      <c r="K26" s="1"/>
      <c r="L26" s="11" t="s">
        <v>392</v>
      </c>
      <c r="M26" s="12" t="s">
        <v>372</v>
      </c>
      <c r="N26" s="6" t="s">
        <v>5</v>
      </c>
      <c r="P26" s="11" t="s">
        <v>441</v>
      </c>
      <c r="Q26" s="2"/>
      <c r="R26" s="6" t="s">
        <v>454</v>
      </c>
      <c r="S26" s="2"/>
      <c r="T26" s="2"/>
      <c r="U26" s="2"/>
      <c r="V26" s="2"/>
      <c r="W26" s="6" t="s">
        <v>468</v>
      </c>
      <c r="X26" s="2"/>
      <c r="Y26" s="3"/>
      <c r="Z26" s="6" t="s">
        <v>504</v>
      </c>
      <c r="AA26" s="6" t="s">
        <v>505</v>
      </c>
      <c r="AB26" s="2"/>
      <c r="AC26" s="3"/>
      <c r="AD26" s="11"/>
      <c r="AE26" s="6"/>
      <c r="AF26" s="6"/>
      <c r="AG26" s="3"/>
      <c r="AI26" s="34" t="s">
        <v>585</v>
      </c>
      <c r="AJ26" s="35" t="s">
        <v>559</v>
      </c>
      <c r="AK26" s="36">
        <f t="shared" si="0"/>
        <v>39474</v>
      </c>
      <c r="AL26" s="37">
        <v>5.9881000000000002</v>
      </c>
      <c r="AM26" s="37">
        <v>41.618200000000002</v>
      </c>
      <c r="AN26" s="37">
        <v>0.53620000000000001</v>
      </c>
      <c r="AO26" s="37">
        <v>34.8583</v>
      </c>
      <c r="AP26" s="37">
        <v>6.9292999999999996</v>
      </c>
      <c r="AQ26" s="37">
        <v>5.5122</v>
      </c>
      <c r="AR26" s="37">
        <v>3.423</v>
      </c>
      <c r="AS26" s="37">
        <v>81.291200000000003</v>
      </c>
      <c r="AT26" s="37">
        <v>6.0449999999999999</v>
      </c>
      <c r="AU26" s="37">
        <v>97.570300000000003</v>
      </c>
      <c r="AV26" s="37">
        <v>4.8834</v>
      </c>
      <c r="AW26" s="37">
        <v>1.3413999999999999</v>
      </c>
      <c r="AX26" s="38">
        <v>36881.527300000002</v>
      </c>
      <c r="AY26" s="37">
        <v>10.677099999999999</v>
      </c>
      <c r="AZ26" s="39">
        <v>0</v>
      </c>
      <c r="BA26" s="39">
        <v>51.242800000000003</v>
      </c>
      <c r="BB26" s="37">
        <v>0.46450000000000002</v>
      </c>
      <c r="BC26" s="37">
        <v>16.386500000000002</v>
      </c>
      <c r="BD26" s="39">
        <v>191.16829999999999</v>
      </c>
      <c r="BE26" s="37">
        <v>1.4326000000000001</v>
      </c>
      <c r="BF26" s="37">
        <v>1.1268</v>
      </c>
      <c r="BG26" s="37">
        <v>14.0589</v>
      </c>
      <c r="BH26" s="40">
        <v>49.884</v>
      </c>
      <c r="BI26" s="40">
        <v>226.32560000000001</v>
      </c>
      <c r="BJ26" s="34" t="s">
        <v>585</v>
      </c>
      <c r="BK26" s="35" t="s">
        <v>580</v>
      </c>
      <c r="BL26" s="36">
        <f t="shared" si="1"/>
        <v>39479</v>
      </c>
      <c r="BM26" s="41">
        <v>96319.390599999999</v>
      </c>
      <c r="BN26" s="41">
        <v>398.69380000000001</v>
      </c>
      <c r="BO26" s="41">
        <v>18239.835899999998</v>
      </c>
      <c r="BP26" s="42">
        <v>5.7895000000000003</v>
      </c>
      <c r="BQ26" s="41">
        <v>9827.6260000000002</v>
      </c>
      <c r="BR26" s="40">
        <v>108.6602</v>
      </c>
      <c r="BS26" s="41">
        <v>2864.1430999999998</v>
      </c>
      <c r="BT26" s="41">
        <v>6170.5492999999997</v>
      </c>
      <c r="BU26" s="40">
        <v>126.45229999999999</v>
      </c>
    </row>
    <row r="27" spans="1:73">
      <c r="A27" s="11" t="s">
        <v>66</v>
      </c>
      <c r="B27" s="17">
        <v>68</v>
      </c>
      <c r="C27" s="6" t="s">
        <v>3</v>
      </c>
      <c r="D27" s="7" t="s">
        <v>492</v>
      </c>
      <c r="E27" s="6" t="s">
        <v>40</v>
      </c>
      <c r="F27" s="6" t="s">
        <v>39</v>
      </c>
      <c r="G27" s="6" t="s">
        <v>369</v>
      </c>
      <c r="H27" s="6" t="s">
        <v>38</v>
      </c>
      <c r="I27" s="11" t="s">
        <v>370</v>
      </c>
      <c r="J27" s="7" t="s">
        <v>424</v>
      </c>
      <c r="L27" s="11" t="s">
        <v>392</v>
      </c>
      <c r="M27" s="12" t="s">
        <v>372</v>
      </c>
      <c r="N27" s="6" t="s">
        <v>5</v>
      </c>
      <c r="P27" s="11" t="s">
        <v>441</v>
      </c>
      <c r="R27" s="11" t="s">
        <v>455</v>
      </c>
      <c r="W27" s="6" t="s">
        <v>468</v>
      </c>
      <c r="Z27" s="6" t="s">
        <v>504</v>
      </c>
      <c r="AA27" s="6" t="s">
        <v>505</v>
      </c>
      <c r="AD27" s="11"/>
      <c r="AE27" s="6"/>
      <c r="AF27" s="6"/>
      <c r="AI27" s="34" t="s">
        <v>586</v>
      </c>
      <c r="AJ27" s="35" t="s">
        <v>559</v>
      </c>
      <c r="AK27" s="36">
        <f t="shared" si="0"/>
        <v>39474</v>
      </c>
      <c r="AL27" s="37">
        <v>11.7601</v>
      </c>
      <c r="AM27" s="37">
        <v>34.896700000000003</v>
      </c>
      <c r="AN27" s="37">
        <v>0.47860000000000003</v>
      </c>
      <c r="AO27" s="37">
        <v>31.582599999999999</v>
      </c>
      <c r="AP27" s="37">
        <v>6.2161999999999997</v>
      </c>
      <c r="AQ27" s="37">
        <v>7.0911999999999997</v>
      </c>
      <c r="AR27" s="37">
        <v>3.0419</v>
      </c>
      <c r="AS27" s="37">
        <v>72.062200000000004</v>
      </c>
      <c r="AT27" s="37">
        <v>3.3069999999999999</v>
      </c>
      <c r="AU27" s="37">
        <v>82.936300000000003</v>
      </c>
      <c r="AV27" s="37">
        <v>4.3883000000000001</v>
      </c>
      <c r="AW27" s="37">
        <v>1.2074</v>
      </c>
      <c r="AX27" s="38">
        <v>53541.121099999997</v>
      </c>
      <c r="AY27" s="37">
        <v>8.1448999999999998</v>
      </c>
      <c r="AZ27" s="39">
        <v>0</v>
      </c>
      <c r="BA27" s="39">
        <v>42.188400000000001</v>
      </c>
      <c r="BB27" s="37">
        <v>0.41420000000000001</v>
      </c>
      <c r="BC27" s="37">
        <v>13.974299999999999</v>
      </c>
      <c r="BD27" s="39">
        <v>109.0581</v>
      </c>
      <c r="BE27" s="37">
        <v>1.1454</v>
      </c>
      <c r="BF27" s="37">
        <v>0.83479999999999999</v>
      </c>
      <c r="BG27" s="37">
        <v>11.5936</v>
      </c>
      <c r="BH27" s="40">
        <v>29.421800000000001</v>
      </c>
      <c r="BI27" s="40">
        <v>169.2199</v>
      </c>
      <c r="BJ27" s="34" t="s">
        <v>586</v>
      </c>
      <c r="BK27" s="35" t="s">
        <v>580</v>
      </c>
      <c r="BL27" s="36">
        <f t="shared" si="1"/>
        <v>39479</v>
      </c>
      <c r="BM27" s="41">
        <v>82058.242199999993</v>
      </c>
      <c r="BN27" s="41">
        <v>303.90480000000002</v>
      </c>
      <c r="BO27" s="41">
        <v>16172.448200000001</v>
      </c>
      <c r="BP27" s="42">
        <v>4.9165000000000001</v>
      </c>
      <c r="BQ27" s="41">
        <v>7520.0298000000003</v>
      </c>
      <c r="BR27" s="40">
        <v>66.091899999999995</v>
      </c>
      <c r="BS27" s="41">
        <v>1325.2708</v>
      </c>
      <c r="BT27" s="41">
        <v>4974.3236999999999</v>
      </c>
      <c r="BU27" s="40">
        <v>109.83580000000001</v>
      </c>
    </row>
    <row r="28" spans="1:73">
      <c r="A28" s="11" t="s">
        <v>67</v>
      </c>
      <c r="B28" s="17">
        <v>67</v>
      </c>
      <c r="C28" s="6" t="s">
        <v>3</v>
      </c>
      <c r="D28" s="7" t="s">
        <v>492</v>
      </c>
      <c r="E28" s="6" t="s">
        <v>40</v>
      </c>
      <c r="F28" s="6" t="s">
        <v>39</v>
      </c>
      <c r="G28" s="6" t="s">
        <v>369</v>
      </c>
      <c r="H28" s="6" t="s">
        <v>38</v>
      </c>
      <c r="I28" s="11" t="s">
        <v>370</v>
      </c>
      <c r="J28" s="7" t="s">
        <v>424</v>
      </c>
      <c r="L28" s="11" t="s">
        <v>392</v>
      </c>
      <c r="M28" s="12" t="s">
        <v>372</v>
      </c>
      <c r="N28" s="6" t="s">
        <v>5</v>
      </c>
      <c r="P28" s="11" t="s">
        <v>444</v>
      </c>
      <c r="R28" s="6" t="s">
        <v>455</v>
      </c>
      <c r="W28" s="6" t="s">
        <v>468</v>
      </c>
      <c r="Z28" s="6" t="s">
        <v>504</v>
      </c>
      <c r="AA28" s="6" t="s">
        <v>505</v>
      </c>
      <c r="AD28" s="11"/>
      <c r="AE28" s="6"/>
      <c r="AF28" s="6"/>
      <c r="AI28" s="34" t="s">
        <v>587</v>
      </c>
      <c r="AJ28" s="35" t="s">
        <v>559</v>
      </c>
      <c r="AK28" s="36">
        <f t="shared" si="0"/>
        <v>39474</v>
      </c>
      <c r="AL28" s="37">
        <v>1.7435</v>
      </c>
      <c r="AM28" s="37">
        <v>26.039400000000001</v>
      </c>
      <c r="AN28" s="37">
        <v>0.25230000000000002</v>
      </c>
      <c r="AO28" s="37">
        <v>21.362400000000001</v>
      </c>
      <c r="AP28" s="37">
        <v>3.8961000000000001</v>
      </c>
      <c r="AQ28" s="37">
        <v>2.2570000000000001</v>
      </c>
      <c r="AR28" s="37">
        <v>1.4944</v>
      </c>
      <c r="AS28" s="37">
        <v>51.533200000000001</v>
      </c>
      <c r="AT28" s="37">
        <v>6.5740999999999996</v>
      </c>
      <c r="AU28" s="37">
        <v>45.730899999999998</v>
      </c>
      <c r="AV28" s="37">
        <v>2.6869999999999998</v>
      </c>
      <c r="AW28" s="37">
        <v>0.62250000000000005</v>
      </c>
      <c r="AX28" s="38">
        <v>28113.1777</v>
      </c>
      <c r="AY28" s="37">
        <v>6.6843000000000004</v>
      </c>
      <c r="AZ28" s="39">
        <v>0</v>
      </c>
      <c r="BA28" s="39">
        <v>22.912800000000001</v>
      </c>
      <c r="BB28" s="37">
        <v>0.17949999999999999</v>
      </c>
      <c r="BC28" s="37">
        <v>10.5608</v>
      </c>
      <c r="BD28" s="39">
        <v>75.160899999999998</v>
      </c>
      <c r="BE28" s="37">
        <v>1.0898000000000001</v>
      </c>
      <c r="BF28" s="37">
        <v>0.53110000000000002</v>
      </c>
      <c r="BG28" s="37">
        <v>9.9380000000000006</v>
      </c>
      <c r="BH28" s="40">
        <v>34.5167</v>
      </c>
      <c r="BI28" s="40">
        <v>122.49039999999999</v>
      </c>
      <c r="BJ28" s="34" t="s">
        <v>587</v>
      </c>
      <c r="BK28" s="35" t="s">
        <v>580</v>
      </c>
      <c r="BL28" s="36">
        <f t="shared" si="1"/>
        <v>39479</v>
      </c>
      <c r="BM28" s="41">
        <v>65524.949200000003</v>
      </c>
      <c r="BN28" s="41">
        <v>296.88069999999999</v>
      </c>
      <c r="BO28" s="41">
        <v>7450.5663999999997</v>
      </c>
      <c r="BP28" s="42">
        <v>2.5623</v>
      </c>
      <c r="BQ28" s="41">
        <v>3621.3546999999999</v>
      </c>
      <c r="BR28" s="40">
        <v>72.546000000000006</v>
      </c>
      <c r="BS28" s="41">
        <v>1378.6138000000001</v>
      </c>
      <c r="BT28" s="41">
        <v>4509.5127000000002</v>
      </c>
      <c r="BU28" s="40">
        <v>78.235100000000003</v>
      </c>
    </row>
    <row r="29" spans="1:73">
      <c r="A29" s="11" t="s">
        <v>68</v>
      </c>
      <c r="B29" s="17">
        <v>66</v>
      </c>
      <c r="C29" s="6" t="s">
        <v>3</v>
      </c>
      <c r="D29" s="7" t="s">
        <v>492</v>
      </c>
      <c r="E29" s="6" t="s">
        <v>40</v>
      </c>
      <c r="F29" s="6" t="s">
        <v>39</v>
      </c>
      <c r="G29" s="6" t="s">
        <v>369</v>
      </c>
      <c r="H29" s="6" t="s">
        <v>38</v>
      </c>
      <c r="I29" s="11" t="s">
        <v>370</v>
      </c>
      <c r="J29" s="7" t="s">
        <v>424</v>
      </c>
      <c r="L29" s="11" t="s">
        <v>392</v>
      </c>
      <c r="M29" s="12" t="s">
        <v>372</v>
      </c>
      <c r="N29" s="6" t="s">
        <v>5</v>
      </c>
      <c r="P29" s="11" t="s">
        <v>441</v>
      </c>
      <c r="R29" s="6" t="s">
        <v>454</v>
      </c>
      <c r="W29" s="6" t="s">
        <v>468</v>
      </c>
      <c r="Z29" s="6" t="s">
        <v>504</v>
      </c>
      <c r="AA29" s="6" t="s">
        <v>505</v>
      </c>
      <c r="AD29" s="11"/>
      <c r="AE29" s="6"/>
      <c r="AF29" s="6"/>
      <c r="AI29" s="34" t="s">
        <v>588</v>
      </c>
      <c r="AJ29" s="35" t="s">
        <v>559</v>
      </c>
      <c r="AK29" s="36">
        <f t="shared" si="0"/>
        <v>39474</v>
      </c>
      <c r="AL29" s="37">
        <v>4.5654000000000003</v>
      </c>
      <c r="AM29" s="37">
        <v>23.9377</v>
      </c>
      <c r="AN29" s="37">
        <v>0.2697</v>
      </c>
      <c r="AO29" s="37">
        <v>23.473299999999998</v>
      </c>
      <c r="AP29" s="37">
        <v>4.3270999999999997</v>
      </c>
      <c r="AQ29" s="37">
        <v>3.7664</v>
      </c>
      <c r="AR29" s="37">
        <v>1.6180000000000001</v>
      </c>
      <c r="AS29" s="37">
        <v>54.122500000000002</v>
      </c>
      <c r="AT29" s="37">
        <v>3.4984000000000002</v>
      </c>
      <c r="AU29" s="37">
        <v>81.751800000000003</v>
      </c>
      <c r="AV29" s="37">
        <v>1.7505999999999999</v>
      </c>
      <c r="AW29" s="37">
        <v>0.55130000000000001</v>
      </c>
      <c r="AX29" s="38">
        <v>37690.183599999997</v>
      </c>
      <c r="AY29" s="37">
        <v>13.0992</v>
      </c>
      <c r="AZ29" s="39">
        <v>0</v>
      </c>
      <c r="BA29" s="39">
        <v>10.961499999999999</v>
      </c>
      <c r="BB29" s="37">
        <v>0.26400000000000001</v>
      </c>
      <c r="BC29" s="37">
        <v>11.6669</v>
      </c>
      <c r="BD29" s="39">
        <v>0</v>
      </c>
      <c r="BE29" s="37">
        <v>0.99950000000000006</v>
      </c>
      <c r="BF29" s="37">
        <v>0.49469999999999997</v>
      </c>
      <c r="BG29" s="37">
        <v>13.605399999999999</v>
      </c>
      <c r="BH29" s="40">
        <v>33.300600000000003</v>
      </c>
      <c r="BI29" s="40">
        <v>295.61</v>
      </c>
      <c r="BJ29" s="34" t="s">
        <v>588</v>
      </c>
      <c r="BK29" s="35" t="s">
        <v>580</v>
      </c>
      <c r="BL29" s="36">
        <f t="shared" si="1"/>
        <v>39479</v>
      </c>
      <c r="BM29" s="41">
        <v>71356.601599999995</v>
      </c>
      <c r="BN29" s="41">
        <v>143.87889999999999</v>
      </c>
      <c r="BO29" s="41">
        <v>979.46410000000003</v>
      </c>
      <c r="BP29" s="42">
        <v>2.4195000000000002</v>
      </c>
      <c r="BQ29" s="41">
        <v>3033.6190999999999</v>
      </c>
      <c r="BR29" s="40">
        <v>118.3507</v>
      </c>
      <c r="BS29" s="41">
        <v>1485.8462</v>
      </c>
      <c r="BT29" s="41">
        <v>4714.1342999999997</v>
      </c>
      <c r="BU29" s="40">
        <v>121.8917</v>
      </c>
    </row>
    <row r="30" spans="1:73">
      <c r="A30" s="11" t="s">
        <v>69</v>
      </c>
      <c r="B30" s="18">
        <v>1</v>
      </c>
      <c r="C30" s="6" t="s">
        <v>3</v>
      </c>
      <c r="D30" s="19" t="s">
        <v>493</v>
      </c>
      <c r="E30" s="6" t="s">
        <v>40</v>
      </c>
      <c r="F30" s="6" t="s">
        <v>39</v>
      </c>
      <c r="G30" s="6" t="s">
        <v>369</v>
      </c>
      <c r="H30" s="6" t="s">
        <v>38</v>
      </c>
      <c r="I30" s="11" t="s">
        <v>370</v>
      </c>
      <c r="J30" s="7" t="s">
        <v>424</v>
      </c>
      <c r="L30" s="7" t="s">
        <v>393</v>
      </c>
      <c r="M30" s="7" t="s">
        <v>373</v>
      </c>
      <c r="N30" s="6" t="s">
        <v>5</v>
      </c>
      <c r="P30" s="11" t="s">
        <v>444</v>
      </c>
      <c r="R30" s="6" t="s">
        <v>453</v>
      </c>
      <c r="W30" s="6" t="s">
        <v>468</v>
      </c>
      <c r="Z30" s="6" t="s">
        <v>504</v>
      </c>
      <c r="AA30" s="6" t="s">
        <v>505</v>
      </c>
      <c r="AD30" s="11"/>
      <c r="AE30" s="6"/>
      <c r="AF30" s="6"/>
      <c r="AI30" s="34" t="s">
        <v>589</v>
      </c>
      <c r="AJ30" s="35" t="s">
        <v>559</v>
      </c>
      <c r="AK30" s="36">
        <f t="shared" si="0"/>
        <v>39474</v>
      </c>
      <c r="AL30" s="37">
        <v>10.697800000000001</v>
      </c>
      <c r="AM30" s="37">
        <v>28.635999999999999</v>
      </c>
      <c r="AN30" s="37">
        <v>0.41660000000000003</v>
      </c>
      <c r="AO30" s="37">
        <v>27.968299999999999</v>
      </c>
      <c r="AP30" s="37">
        <v>5.8080999999999996</v>
      </c>
      <c r="AQ30" s="37">
        <v>4.1303000000000001</v>
      </c>
      <c r="AR30" s="37">
        <v>2.6634000000000002</v>
      </c>
      <c r="AS30" s="37">
        <v>64.397400000000005</v>
      </c>
      <c r="AT30" s="37">
        <v>4.3630000000000004</v>
      </c>
      <c r="AU30" s="37">
        <v>67.160499999999999</v>
      </c>
      <c r="AV30" s="37">
        <v>3.4756999999999998</v>
      </c>
      <c r="AW30" s="37">
        <v>1.0089999999999999</v>
      </c>
      <c r="AX30" s="38">
        <v>30096.152300000002</v>
      </c>
      <c r="AY30" s="37">
        <v>13.497400000000001</v>
      </c>
      <c r="AZ30" s="39">
        <v>0</v>
      </c>
      <c r="BA30" s="39">
        <v>47.756999999999998</v>
      </c>
      <c r="BB30" s="37">
        <v>0.2361</v>
      </c>
      <c r="BC30" s="37">
        <v>10.0664</v>
      </c>
      <c r="BD30" s="39">
        <v>81.009699999999995</v>
      </c>
      <c r="BE30" s="37">
        <v>0.9335</v>
      </c>
      <c r="BF30" s="37">
        <v>0.70520000000000005</v>
      </c>
      <c r="BG30" s="37">
        <v>11.3728</v>
      </c>
      <c r="BH30" s="40">
        <v>37.347799999999999</v>
      </c>
      <c r="BI30" s="40">
        <v>291.9914</v>
      </c>
      <c r="BJ30" s="34" t="s">
        <v>589</v>
      </c>
      <c r="BK30" s="35" t="s">
        <v>580</v>
      </c>
      <c r="BL30" s="36">
        <f t="shared" si="1"/>
        <v>39479</v>
      </c>
      <c r="BM30" s="41">
        <v>55833.843800000002</v>
      </c>
      <c r="BN30" s="41">
        <v>339.91910000000001</v>
      </c>
      <c r="BO30" s="41">
        <v>4520.5883999999996</v>
      </c>
      <c r="BP30" s="42">
        <v>4.3550000000000004</v>
      </c>
      <c r="BQ30" s="41">
        <v>10311.382799999999</v>
      </c>
      <c r="BR30" s="40">
        <v>140.55699999999999</v>
      </c>
      <c r="BS30" s="41">
        <v>4394.0438999999997</v>
      </c>
      <c r="BT30" s="41">
        <v>4412.3563999999997</v>
      </c>
      <c r="BU30" s="40">
        <v>70.715599999999995</v>
      </c>
    </row>
    <row r="31" spans="1:73">
      <c r="A31" s="11" t="s">
        <v>70</v>
      </c>
      <c r="B31" s="18">
        <v>3</v>
      </c>
      <c r="C31" s="6" t="s">
        <v>3</v>
      </c>
      <c r="D31" s="19" t="s">
        <v>493</v>
      </c>
      <c r="E31" s="6" t="s">
        <v>40</v>
      </c>
      <c r="F31" s="6" t="s">
        <v>39</v>
      </c>
      <c r="G31" s="6" t="s">
        <v>369</v>
      </c>
      <c r="H31" s="6" t="s">
        <v>38</v>
      </c>
      <c r="I31" s="11" t="s">
        <v>370</v>
      </c>
      <c r="J31" s="7" t="s">
        <v>424</v>
      </c>
      <c r="L31" s="7" t="s">
        <v>393</v>
      </c>
      <c r="M31" s="7" t="s">
        <v>373</v>
      </c>
      <c r="N31" s="6" t="s">
        <v>5</v>
      </c>
      <c r="P31" s="6" t="s">
        <v>431</v>
      </c>
      <c r="R31" s="6" t="s">
        <v>457</v>
      </c>
      <c r="W31" s="6" t="s">
        <v>468</v>
      </c>
      <c r="Z31" s="6" t="s">
        <v>504</v>
      </c>
      <c r="AA31" s="6" t="s">
        <v>505</v>
      </c>
      <c r="AD31" s="11"/>
      <c r="AE31" s="6"/>
      <c r="AF31" s="6"/>
      <c r="AI31" s="34" t="s">
        <v>590</v>
      </c>
      <c r="AJ31" s="35" t="s">
        <v>559</v>
      </c>
      <c r="AK31" s="36">
        <f t="shared" si="0"/>
        <v>39474</v>
      </c>
      <c r="AL31" s="37">
        <v>3.5749</v>
      </c>
      <c r="AM31" s="37">
        <v>28.940100000000001</v>
      </c>
      <c r="AN31" s="37">
        <v>0.28149999999999997</v>
      </c>
      <c r="AO31" s="37">
        <v>24.492999999999999</v>
      </c>
      <c r="AP31" s="37">
        <v>4.4249999999999998</v>
      </c>
      <c r="AQ31" s="37">
        <v>2.3271000000000002</v>
      </c>
      <c r="AR31" s="37">
        <v>2.1269999999999998</v>
      </c>
      <c r="AS31" s="37">
        <v>60.306899999999999</v>
      </c>
      <c r="AT31" s="37">
        <v>9.2481000000000009</v>
      </c>
      <c r="AU31" s="37">
        <v>55.525399999999998</v>
      </c>
      <c r="AV31" s="37">
        <v>3.2286000000000001</v>
      </c>
      <c r="AW31" s="37">
        <v>0.7097</v>
      </c>
      <c r="AX31" s="38">
        <v>32131.6387</v>
      </c>
      <c r="AY31" s="37">
        <v>10.0946</v>
      </c>
      <c r="AZ31" s="39">
        <v>0</v>
      </c>
      <c r="BA31" s="39">
        <v>22.061</v>
      </c>
      <c r="BB31" s="37">
        <v>0.24979999999999999</v>
      </c>
      <c r="BC31" s="37">
        <v>10.1691</v>
      </c>
      <c r="BD31" s="39">
        <v>59.090899999999998</v>
      </c>
      <c r="BE31" s="37">
        <v>0.83879999999999999</v>
      </c>
      <c r="BF31" s="37">
        <v>0.61550000000000005</v>
      </c>
      <c r="BG31" s="37">
        <v>10.478300000000001</v>
      </c>
      <c r="BH31" s="40">
        <v>34.340299999999999</v>
      </c>
      <c r="BI31" s="40">
        <v>222.27510000000001</v>
      </c>
      <c r="BJ31" s="34" t="s">
        <v>590</v>
      </c>
      <c r="BK31" s="35" t="s">
        <v>580</v>
      </c>
      <c r="BL31" s="36">
        <f t="shared" si="1"/>
        <v>39479</v>
      </c>
      <c r="BM31" s="41">
        <v>69866.906300000002</v>
      </c>
      <c r="BN31" s="41">
        <v>195.54</v>
      </c>
      <c r="BO31" s="41">
        <v>5748.7163</v>
      </c>
      <c r="BP31" s="42">
        <v>4.0210999999999997</v>
      </c>
      <c r="BQ31" s="41">
        <v>4021.9630999999999</v>
      </c>
      <c r="BR31" s="40">
        <v>102.6228</v>
      </c>
      <c r="BS31" s="41">
        <v>1062.2976000000001</v>
      </c>
      <c r="BT31" s="41">
        <v>3937.0468999999998</v>
      </c>
      <c r="BU31" s="40">
        <v>82.926599999999993</v>
      </c>
    </row>
    <row r="32" spans="1:73">
      <c r="A32" s="11" t="s">
        <v>71</v>
      </c>
      <c r="B32" s="17">
        <v>4</v>
      </c>
      <c r="C32" s="6" t="s">
        <v>3</v>
      </c>
      <c r="D32" s="19" t="s">
        <v>493</v>
      </c>
      <c r="E32" s="6" t="s">
        <v>40</v>
      </c>
      <c r="F32" s="6" t="s">
        <v>39</v>
      </c>
      <c r="G32" s="6" t="s">
        <v>369</v>
      </c>
      <c r="H32" s="6" t="s">
        <v>38</v>
      </c>
      <c r="I32" s="11" t="s">
        <v>370</v>
      </c>
      <c r="J32" s="7" t="s">
        <v>424</v>
      </c>
      <c r="L32" s="7" t="s">
        <v>393</v>
      </c>
      <c r="M32" s="7" t="s">
        <v>373</v>
      </c>
      <c r="N32" s="6" t="s">
        <v>5</v>
      </c>
      <c r="P32" s="11" t="s">
        <v>442</v>
      </c>
      <c r="R32" s="6" t="s">
        <v>449</v>
      </c>
      <c r="W32" s="6" t="s">
        <v>468</v>
      </c>
      <c r="Z32" s="6" t="s">
        <v>504</v>
      </c>
      <c r="AA32" s="6" t="s">
        <v>505</v>
      </c>
      <c r="AD32" s="11"/>
      <c r="AE32" s="6"/>
      <c r="AF32" s="6"/>
      <c r="AI32" s="34" t="s">
        <v>591</v>
      </c>
      <c r="AJ32" s="35" t="s">
        <v>559</v>
      </c>
      <c r="AK32" s="36">
        <f t="shared" si="0"/>
        <v>39474</v>
      </c>
      <c r="AL32" s="37">
        <v>5.3304</v>
      </c>
      <c r="AM32" s="37">
        <v>14.3155</v>
      </c>
      <c r="AN32" s="37">
        <v>0.26729999999999998</v>
      </c>
      <c r="AO32" s="37">
        <v>11.777100000000001</v>
      </c>
      <c r="AP32" s="37">
        <v>2.3668999999999998</v>
      </c>
      <c r="AQ32" s="37">
        <v>4.3506999999999998</v>
      </c>
      <c r="AR32" s="37">
        <v>1.3298000000000001</v>
      </c>
      <c r="AS32" s="37">
        <v>29.388400000000001</v>
      </c>
      <c r="AT32" s="37">
        <v>3.0314999999999999</v>
      </c>
      <c r="AU32" s="37">
        <v>73.034400000000005</v>
      </c>
      <c r="AV32" s="37">
        <v>2.8471000000000002</v>
      </c>
      <c r="AW32" s="37">
        <v>0.26319999999999999</v>
      </c>
      <c r="AX32" s="38">
        <v>23193.337899999999</v>
      </c>
      <c r="AY32" s="37">
        <v>11.804600000000001</v>
      </c>
      <c r="AZ32" s="39">
        <v>0</v>
      </c>
      <c r="BA32" s="39">
        <v>13.8749</v>
      </c>
      <c r="BB32" s="37">
        <v>0.27300000000000002</v>
      </c>
      <c r="BC32" s="37">
        <v>9.6469000000000005</v>
      </c>
      <c r="BD32" s="39">
        <v>0</v>
      </c>
      <c r="BE32" s="37">
        <v>0.8851</v>
      </c>
      <c r="BF32" s="37">
        <v>0.22670000000000001</v>
      </c>
      <c r="BG32" s="37">
        <v>8.2280999999999995</v>
      </c>
      <c r="BH32" s="40">
        <v>75.540599999999998</v>
      </c>
      <c r="BI32" s="40">
        <v>275.49900000000002</v>
      </c>
      <c r="BJ32" s="34" t="s">
        <v>591</v>
      </c>
      <c r="BK32" s="35" t="s">
        <v>580</v>
      </c>
      <c r="BL32" s="36">
        <f t="shared" si="1"/>
        <v>39479</v>
      </c>
      <c r="BM32" s="41">
        <v>59243.3125</v>
      </c>
      <c r="BN32" s="41">
        <v>85.192499999999995</v>
      </c>
      <c r="BO32" s="41">
        <v>957.56759999999997</v>
      </c>
      <c r="BP32" s="42">
        <v>1.7576000000000001</v>
      </c>
      <c r="BQ32" s="41">
        <v>2269.0837000000001</v>
      </c>
      <c r="BR32" s="40">
        <v>68.204599999999999</v>
      </c>
      <c r="BS32" s="41">
        <v>679.01790000000005</v>
      </c>
      <c r="BT32" s="41">
        <v>4220.0600999999997</v>
      </c>
      <c r="BU32" s="40">
        <v>76.542500000000004</v>
      </c>
    </row>
    <row r="33" spans="1:73">
      <c r="A33" s="11" t="s">
        <v>72</v>
      </c>
      <c r="B33" s="17">
        <v>7</v>
      </c>
      <c r="C33" s="6" t="s">
        <v>3</v>
      </c>
      <c r="D33" s="19" t="s">
        <v>493</v>
      </c>
      <c r="E33" s="6" t="s">
        <v>40</v>
      </c>
      <c r="F33" s="6" t="s">
        <v>39</v>
      </c>
      <c r="G33" s="6" t="s">
        <v>369</v>
      </c>
      <c r="H33" s="6" t="s">
        <v>38</v>
      </c>
      <c r="I33" s="11" t="s">
        <v>370</v>
      </c>
      <c r="J33" s="7" t="s">
        <v>424</v>
      </c>
      <c r="L33" s="7" t="s">
        <v>393</v>
      </c>
      <c r="M33" s="7" t="s">
        <v>373</v>
      </c>
      <c r="N33" s="6" t="s">
        <v>5</v>
      </c>
      <c r="P33" s="11" t="s">
        <v>442</v>
      </c>
      <c r="R33" s="6" t="s">
        <v>449</v>
      </c>
      <c r="W33" s="6" t="s">
        <v>468</v>
      </c>
      <c r="Z33" s="6" t="s">
        <v>504</v>
      </c>
      <c r="AA33" s="6" t="s">
        <v>505</v>
      </c>
      <c r="AD33" s="11"/>
      <c r="AE33" s="6"/>
      <c r="AF33" s="6"/>
      <c r="AI33" s="34" t="s">
        <v>592</v>
      </c>
      <c r="AJ33" s="35" t="s">
        <v>559</v>
      </c>
      <c r="AK33" s="36">
        <f t="shared" si="0"/>
        <v>39474</v>
      </c>
      <c r="AL33" s="37">
        <v>5.3136000000000001</v>
      </c>
      <c r="AM33" s="37">
        <v>18.301600000000001</v>
      </c>
      <c r="AN33" s="37">
        <v>0.23080000000000001</v>
      </c>
      <c r="AO33" s="37">
        <v>11.8627</v>
      </c>
      <c r="AP33" s="37">
        <v>2.3569</v>
      </c>
      <c r="AQ33" s="37">
        <v>2.8092000000000001</v>
      </c>
      <c r="AR33" s="37">
        <v>1.4106000000000001</v>
      </c>
      <c r="AS33" s="37">
        <v>33.152000000000001</v>
      </c>
      <c r="AT33" s="37">
        <v>3.6970000000000001</v>
      </c>
      <c r="AU33" s="37">
        <v>75.449200000000005</v>
      </c>
      <c r="AV33" s="37">
        <v>2.7568000000000001</v>
      </c>
      <c r="AW33" s="37">
        <v>0.32119999999999999</v>
      </c>
      <c r="AX33" s="38">
        <v>33530.230499999998</v>
      </c>
      <c r="AY33" s="37">
        <v>10.505000000000001</v>
      </c>
      <c r="AZ33" s="39">
        <v>0</v>
      </c>
      <c r="BA33" s="39">
        <v>23.1342</v>
      </c>
      <c r="BB33" s="37">
        <v>0.2465</v>
      </c>
      <c r="BC33" s="37">
        <v>10.706099999999999</v>
      </c>
      <c r="BD33" s="39">
        <v>0</v>
      </c>
      <c r="BE33" s="37">
        <v>0.81420000000000003</v>
      </c>
      <c r="BF33" s="37">
        <v>0.31059999999999999</v>
      </c>
      <c r="BG33" s="37">
        <v>9.3798999999999992</v>
      </c>
      <c r="BH33" s="40">
        <v>51.351100000000002</v>
      </c>
      <c r="BI33" s="40">
        <v>242.3306</v>
      </c>
      <c r="BJ33" s="34" t="s">
        <v>592</v>
      </c>
      <c r="BK33" s="35" t="s">
        <v>580</v>
      </c>
      <c r="BL33" s="36">
        <f t="shared" si="1"/>
        <v>39479</v>
      </c>
      <c r="BM33" s="41">
        <v>67639.390599999999</v>
      </c>
      <c r="BN33" s="41">
        <v>220.3776</v>
      </c>
      <c r="BO33" s="41">
        <v>9242.5020000000004</v>
      </c>
      <c r="BP33" s="42">
        <v>2.3410000000000002</v>
      </c>
      <c r="BQ33" s="41">
        <v>3025.1875</v>
      </c>
      <c r="BR33" s="40">
        <v>104.4819</v>
      </c>
      <c r="BS33" s="41">
        <v>1266.1560999999999</v>
      </c>
      <c r="BT33" s="41">
        <v>4067.1815999999999</v>
      </c>
      <c r="BU33" s="40">
        <v>91.366600000000005</v>
      </c>
    </row>
    <row r="34" spans="1:73">
      <c r="A34" s="11" t="s">
        <v>73</v>
      </c>
      <c r="B34" s="17">
        <v>8</v>
      </c>
      <c r="C34" s="6" t="s">
        <v>3</v>
      </c>
      <c r="D34" s="19" t="s">
        <v>493</v>
      </c>
      <c r="E34" s="6" t="s">
        <v>40</v>
      </c>
      <c r="F34" s="6" t="s">
        <v>39</v>
      </c>
      <c r="G34" s="6" t="s">
        <v>369</v>
      </c>
      <c r="H34" s="6" t="s">
        <v>38</v>
      </c>
      <c r="I34" s="11" t="s">
        <v>370</v>
      </c>
      <c r="J34" s="7" t="s">
        <v>424</v>
      </c>
      <c r="L34" s="7" t="s">
        <v>393</v>
      </c>
      <c r="M34" s="7" t="s">
        <v>373</v>
      </c>
      <c r="N34" s="6" t="s">
        <v>5</v>
      </c>
      <c r="P34" s="11" t="s">
        <v>441</v>
      </c>
      <c r="R34" s="6" t="s">
        <v>452</v>
      </c>
      <c r="W34" s="6" t="s">
        <v>468</v>
      </c>
      <c r="Z34" s="6" t="s">
        <v>504</v>
      </c>
      <c r="AA34" s="6" t="s">
        <v>505</v>
      </c>
      <c r="AD34" s="11"/>
      <c r="AE34" s="6"/>
      <c r="AF34" s="6"/>
      <c r="AI34" s="34" t="s">
        <v>593</v>
      </c>
      <c r="AJ34" s="35" t="s">
        <v>559</v>
      </c>
      <c r="AK34" s="36">
        <f t="shared" si="0"/>
        <v>39474</v>
      </c>
      <c r="AL34" s="37">
        <v>4.7976999999999999</v>
      </c>
      <c r="AM34" s="37">
        <v>34.968400000000003</v>
      </c>
      <c r="AN34" s="37">
        <v>0.35139999999999999</v>
      </c>
      <c r="AO34" s="37">
        <v>22.9679</v>
      </c>
      <c r="AP34" s="37">
        <v>4.4877000000000002</v>
      </c>
      <c r="AQ34" s="37">
        <v>3.7143000000000002</v>
      </c>
      <c r="AR34" s="37">
        <v>2.0649000000000002</v>
      </c>
      <c r="AS34" s="37">
        <v>62.863100000000003</v>
      </c>
      <c r="AT34" s="37">
        <v>4.2937000000000003</v>
      </c>
      <c r="AU34" s="37">
        <v>64.454899999999995</v>
      </c>
      <c r="AV34" s="37">
        <v>3.3866000000000001</v>
      </c>
      <c r="AW34" s="37">
        <v>0.62909999999999999</v>
      </c>
      <c r="AX34" s="38">
        <v>22803.1191</v>
      </c>
      <c r="AY34" s="37">
        <v>15.114699999999999</v>
      </c>
      <c r="AZ34" s="39">
        <v>0</v>
      </c>
      <c r="BA34" s="39">
        <v>27.667300000000001</v>
      </c>
      <c r="BB34" s="37">
        <v>0.31219999999999998</v>
      </c>
      <c r="BC34" s="37">
        <v>10.615399999999999</v>
      </c>
      <c r="BD34" s="39">
        <v>69.314599999999999</v>
      </c>
      <c r="BE34" s="37">
        <v>1.0729</v>
      </c>
      <c r="BF34" s="37">
        <v>0.53649999999999998</v>
      </c>
      <c r="BG34" s="37">
        <v>11.6371</v>
      </c>
      <c r="BH34" s="40">
        <v>27.1508</v>
      </c>
      <c r="BI34" s="40">
        <v>332.46690000000001</v>
      </c>
      <c r="BJ34" s="34" t="s">
        <v>593</v>
      </c>
      <c r="BK34" s="35" t="s">
        <v>580</v>
      </c>
      <c r="BL34" s="36">
        <f t="shared" si="1"/>
        <v>39479</v>
      </c>
      <c r="BM34" s="41">
        <v>71437.281300000002</v>
      </c>
      <c r="BN34" s="41">
        <v>209.4847</v>
      </c>
      <c r="BO34" s="41">
        <v>3000.78</v>
      </c>
      <c r="BP34" s="42">
        <v>3.2418</v>
      </c>
      <c r="BQ34" s="41">
        <v>6291.4907000000003</v>
      </c>
      <c r="BR34" s="40">
        <v>108.2294</v>
      </c>
      <c r="BS34" s="41">
        <v>2372.5749999999998</v>
      </c>
      <c r="BT34" s="41">
        <v>4887.1054999999997</v>
      </c>
      <c r="BU34" s="40">
        <v>92.852000000000004</v>
      </c>
    </row>
    <row r="35" spans="1:73">
      <c r="A35" s="11" t="s">
        <v>74</v>
      </c>
      <c r="B35" s="17">
        <v>9</v>
      </c>
      <c r="C35" s="6" t="s">
        <v>3</v>
      </c>
      <c r="D35" s="19" t="s">
        <v>493</v>
      </c>
      <c r="E35" s="6" t="s">
        <v>40</v>
      </c>
      <c r="F35" s="6" t="s">
        <v>39</v>
      </c>
      <c r="G35" s="6" t="s">
        <v>369</v>
      </c>
      <c r="H35" s="6" t="s">
        <v>38</v>
      </c>
      <c r="I35" s="11" t="s">
        <v>370</v>
      </c>
      <c r="J35" s="7" t="s">
        <v>424</v>
      </c>
      <c r="L35" s="7" t="s">
        <v>393</v>
      </c>
      <c r="M35" s="7" t="s">
        <v>373</v>
      </c>
      <c r="N35" s="6" t="s">
        <v>5</v>
      </c>
      <c r="P35" s="11" t="s">
        <v>442</v>
      </c>
      <c r="R35" s="6" t="s">
        <v>453</v>
      </c>
      <c r="W35" s="6" t="s">
        <v>468</v>
      </c>
      <c r="Z35" s="6" t="s">
        <v>504</v>
      </c>
      <c r="AA35" s="6" t="s">
        <v>505</v>
      </c>
      <c r="AD35" s="11"/>
      <c r="AE35" s="6"/>
      <c r="AF35" s="6"/>
      <c r="AI35" s="34" t="s">
        <v>594</v>
      </c>
      <c r="AJ35" s="35" t="s">
        <v>559</v>
      </c>
      <c r="AK35" s="36">
        <f t="shared" si="0"/>
        <v>39474</v>
      </c>
      <c r="AL35" s="37">
        <v>1.9732000000000001</v>
      </c>
      <c r="AM35" s="37">
        <v>24.653199999999998</v>
      </c>
      <c r="AN35" s="37">
        <v>0.20039999999999999</v>
      </c>
      <c r="AO35" s="37">
        <v>18.482099999999999</v>
      </c>
      <c r="AP35" s="37">
        <v>3.3693</v>
      </c>
      <c r="AQ35" s="37">
        <v>2.218</v>
      </c>
      <c r="AR35" s="37">
        <v>1.8631</v>
      </c>
      <c r="AS35" s="37">
        <v>45.8825</v>
      </c>
      <c r="AT35" s="37">
        <v>7.8621999999999996</v>
      </c>
      <c r="AU35" s="37">
        <v>51.219200000000001</v>
      </c>
      <c r="AV35" s="37">
        <v>3.1537000000000002</v>
      </c>
      <c r="AW35" s="37">
        <v>0.4733</v>
      </c>
      <c r="AX35" s="38">
        <v>32065.1387</v>
      </c>
      <c r="AY35" s="37">
        <v>7.1656000000000004</v>
      </c>
      <c r="AZ35" s="39">
        <v>0</v>
      </c>
      <c r="BA35" s="39">
        <v>25.5107</v>
      </c>
      <c r="BB35" s="37">
        <v>0.2114</v>
      </c>
      <c r="BC35" s="37">
        <v>12.0284</v>
      </c>
      <c r="BD35" s="39">
        <v>43.138199999999998</v>
      </c>
      <c r="BE35" s="37">
        <v>1.0442</v>
      </c>
      <c r="BF35" s="37">
        <v>0.42709999999999998</v>
      </c>
      <c r="BG35" s="37">
        <v>11.3461</v>
      </c>
      <c r="BH35" s="40">
        <v>36.200699999999998</v>
      </c>
      <c r="BI35" s="40">
        <v>144.34370000000001</v>
      </c>
      <c r="BJ35" s="34" t="s">
        <v>594</v>
      </c>
      <c r="BK35" s="35" t="s">
        <v>580</v>
      </c>
      <c r="BL35" s="36">
        <f t="shared" si="1"/>
        <v>39479</v>
      </c>
      <c r="BM35" s="41">
        <v>73547.046900000001</v>
      </c>
      <c r="BN35" s="41">
        <v>200.81209999999999</v>
      </c>
      <c r="BO35" s="41">
        <v>5812.3867</v>
      </c>
      <c r="BP35" s="42">
        <v>2.3986999999999998</v>
      </c>
      <c r="BQ35" s="41">
        <v>4041.2498000000001</v>
      </c>
      <c r="BR35" s="40">
        <v>79.978700000000003</v>
      </c>
      <c r="BS35" s="41">
        <v>1258.0398</v>
      </c>
      <c r="BT35" s="41">
        <v>4483.5541999999996</v>
      </c>
      <c r="BU35" s="40">
        <v>89.409400000000005</v>
      </c>
    </row>
    <row r="36" spans="1:73">
      <c r="A36" s="11" t="s">
        <v>75</v>
      </c>
      <c r="B36" s="17">
        <v>11</v>
      </c>
      <c r="C36" s="6" t="s">
        <v>3</v>
      </c>
      <c r="D36" s="19" t="s">
        <v>493</v>
      </c>
      <c r="E36" s="6" t="s">
        <v>40</v>
      </c>
      <c r="F36" s="6" t="s">
        <v>39</v>
      </c>
      <c r="G36" s="6" t="s">
        <v>369</v>
      </c>
      <c r="H36" s="6" t="s">
        <v>38</v>
      </c>
      <c r="I36" s="11" t="s">
        <v>370</v>
      </c>
      <c r="J36" s="7" t="s">
        <v>424</v>
      </c>
      <c r="L36" s="7" t="s">
        <v>393</v>
      </c>
      <c r="M36" s="7" t="s">
        <v>373</v>
      </c>
      <c r="N36" s="6" t="s">
        <v>5</v>
      </c>
      <c r="P36" s="11" t="s">
        <v>442</v>
      </c>
      <c r="R36" s="6" t="s">
        <v>449</v>
      </c>
      <c r="W36" s="6" t="s">
        <v>468</v>
      </c>
      <c r="Z36" s="6" t="s">
        <v>504</v>
      </c>
      <c r="AA36" s="6" t="s">
        <v>505</v>
      </c>
      <c r="AD36" s="11"/>
      <c r="AE36" s="6"/>
      <c r="AF36" s="6"/>
      <c r="AI36" s="34" t="s">
        <v>595</v>
      </c>
      <c r="AJ36" s="35" t="s">
        <v>559</v>
      </c>
      <c r="AK36" s="36">
        <f t="shared" si="0"/>
        <v>39474</v>
      </c>
      <c r="AL36" s="37">
        <v>7.0461</v>
      </c>
      <c r="AM36" s="37">
        <v>36.343600000000002</v>
      </c>
      <c r="AN36" s="37">
        <v>0.39329999999999998</v>
      </c>
      <c r="AO36" s="37">
        <v>37.464300000000001</v>
      </c>
      <c r="AP36" s="37">
        <v>6.9398</v>
      </c>
      <c r="AQ36" s="37">
        <v>4.0088999999999997</v>
      </c>
      <c r="AR36" s="37">
        <v>2.3877000000000002</v>
      </c>
      <c r="AS36" s="37">
        <v>78.213800000000006</v>
      </c>
      <c r="AT36" s="37">
        <v>4.7601000000000004</v>
      </c>
      <c r="AU36" s="37">
        <v>64.237899999999996</v>
      </c>
      <c r="AV36" s="37">
        <v>3.5905999999999998</v>
      </c>
      <c r="AW36" s="37">
        <v>1.1673</v>
      </c>
      <c r="AX36" s="38">
        <v>27259.712899999999</v>
      </c>
      <c r="AY36" s="37">
        <v>12.078099999999999</v>
      </c>
      <c r="AZ36" s="39">
        <v>63.993299999999998</v>
      </c>
      <c r="BA36" s="39">
        <v>49.857999999999997</v>
      </c>
      <c r="BB36" s="37">
        <v>0.19400000000000001</v>
      </c>
      <c r="BC36" s="37">
        <v>10.039</v>
      </c>
      <c r="BD36" s="39">
        <v>93.861999999999995</v>
      </c>
      <c r="BE36" s="37">
        <v>0.96160000000000001</v>
      </c>
      <c r="BF36" s="37">
        <v>0.90649999999999997</v>
      </c>
      <c r="BG36" s="37">
        <v>12.0585</v>
      </c>
      <c r="BH36" s="40">
        <v>43.1584</v>
      </c>
      <c r="BI36" s="40">
        <v>296.29079999999999</v>
      </c>
      <c r="BJ36" s="34" t="s">
        <v>595</v>
      </c>
      <c r="BK36" s="35" t="s">
        <v>580</v>
      </c>
      <c r="BL36" s="36">
        <f t="shared" si="1"/>
        <v>39479</v>
      </c>
      <c r="BM36" s="41">
        <v>58730.601600000002</v>
      </c>
      <c r="BN36" s="41">
        <v>330.59859999999998</v>
      </c>
      <c r="BO36" s="41">
        <v>3232.4672999999998</v>
      </c>
      <c r="BP36" s="42">
        <v>4.7946</v>
      </c>
      <c r="BQ36" s="41">
        <v>10636.949199999999</v>
      </c>
      <c r="BR36" s="40">
        <v>187.10079999999999</v>
      </c>
      <c r="BS36" s="41">
        <v>4270.4561000000003</v>
      </c>
      <c r="BT36" s="41">
        <v>4242.2334000000001</v>
      </c>
      <c r="BU36" s="40">
        <v>69.122399999999999</v>
      </c>
    </row>
    <row r="37" spans="1:73">
      <c r="A37" s="11" t="s">
        <v>76</v>
      </c>
      <c r="B37" s="17">
        <v>13</v>
      </c>
      <c r="C37" s="6" t="s">
        <v>3</v>
      </c>
      <c r="D37" s="19" t="s">
        <v>493</v>
      </c>
      <c r="E37" s="6" t="s">
        <v>40</v>
      </c>
      <c r="F37" s="6" t="s">
        <v>39</v>
      </c>
      <c r="G37" s="6" t="s">
        <v>369</v>
      </c>
      <c r="H37" s="6" t="s">
        <v>38</v>
      </c>
      <c r="I37" s="11" t="s">
        <v>370</v>
      </c>
      <c r="J37" s="7" t="s">
        <v>424</v>
      </c>
      <c r="L37" s="7" t="s">
        <v>393</v>
      </c>
      <c r="M37" s="7" t="s">
        <v>373</v>
      </c>
      <c r="N37" s="6" t="s">
        <v>5</v>
      </c>
      <c r="P37" s="6" t="s">
        <v>432</v>
      </c>
      <c r="R37" s="6" t="s">
        <v>453</v>
      </c>
      <c r="W37" s="6" t="s">
        <v>468</v>
      </c>
      <c r="Z37" s="6" t="s">
        <v>504</v>
      </c>
      <c r="AA37" s="6" t="s">
        <v>505</v>
      </c>
      <c r="AD37" s="11"/>
      <c r="AE37" s="6"/>
      <c r="AF37" s="6"/>
      <c r="AI37" s="34" t="s">
        <v>596</v>
      </c>
      <c r="AJ37" s="35" t="s">
        <v>559</v>
      </c>
      <c r="AK37" s="36">
        <f t="shared" si="0"/>
        <v>39474</v>
      </c>
      <c r="AL37" s="37">
        <v>1.9408000000000001</v>
      </c>
      <c r="AM37" s="37">
        <v>27.3063</v>
      </c>
      <c r="AN37" s="37">
        <v>0.22989999999999999</v>
      </c>
      <c r="AO37" s="37">
        <v>20.735900000000001</v>
      </c>
      <c r="AP37" s="37">
        <v>3.5204</v>
      </c>
      <c r="AQ37" s="37">
        <v>2.4577</v>
      </c>
      <c r="AR37" s="37">
        <v>1.7343</v>
      </c>
      <c r="AS37" s="37">
        <v>52.917499999999997</v>
      </c>
      <c r="AT37" s="37">
        <v>9.2867999999999995</v>
      </c>
      <c r="AU37" s="37">
        <v>55.580599999999997</v>
      </c>
      <c r="AV37" s="37">
        <v>3.2437999999999998</v>
      </c>
      <c r="AW37" s="37">
        <v>0.60170000000000001</v>
      </c>
      <c r="AX37" s="38">
        <v>27822.716799999998</v>
      </c>
      <c r="AY37" s="37">
        <v>7.9492000000000003</v>
      </c>
      <c r="AZ37" s="39">
        <v>0</v>
      </c>
      <c r="BA37" s="39">
        <v>27.706600000000002</v>
      </c>
      <c r="BB37" s="37">
        <v>0.1983</v>
      </c>
      <c r="BC37" s="37">
        <v>12.958600000000001</v>
      </c>
      <c r="BD37" s="39">
        <v>0</v>
      </c>
      <c r="BE37" s="37">
        <v>1.0904</v>
      </c>
      <c r="BF37" s="37">
        <v>0.44069999999999998</v>
      </c>
      <c r="BG37" s="37">
        <v>10.311500000000001</v>
      </c>
      <c r="BH37" s="40">
        <v>39.403399999999998</v>
      </c>
      <c r="BI37" s="40">
        <v>192.52269999999999</v>
      </c>
      <c r="BJ37" s="34" t="s">
        <v>596</v>
      </c>
      <c r="BK37" s="35" t="s">
        <v>580</v>
      </c>
      <c r="BL37" s="36">
        <f t="shared" si="1"/>
        <v>39479</v>
      </c>
      <c r="BM37" s="41">
        <v>74660.671900000001</v>
      </c>
      <c r="BN37" s="41">
        <v>198.8364</v>
      </c>
      <c r="BO37" s="41">
        <v>1379.2635</v>
      </c>
      <c r="BP37" s="42">
        <v>3.2275999999999998</v>
      </c>
      <c r="BQ37" s="41">
        <v>2826.2512000000002</v>
      </c>
      <c r="BR37" s="40">
        <v>70.657700000000006</v>
      </c>
      <c r="BS37" s="41">
        <v>1949.0275999999999</v>
      </c>
      <c r="BT37" s="41">
        <v>4814.2974000000004</v>
      </c>
      <c r="BU37" s="40">
        <v>85.365399999999994</v>
      </c>
    </row>
    <row r="38" spans="1:73">
      <c r="A38" s="11" t="s">
        <v>77</v>
      </c>
      <c r="B38" s="17">
        <v>16</v>
      </c>
      <c r="C38" s="6" t="s">
        <v>3</v>
      </c>
      <c r="D38" s="19" t="s">
        <v>493</v>
      </c>
      <c r="E38" s="6" t="s">
        <v>40</v>
      </c>
      <c r="F38" s="6" t="s">
        <v>39</v>
      </c>
      <c r="G38" s="6" t="s">
        <v>369</v>
      </c>
      <c r="H38" s="6" t="s">
        <v>38</v>
      </c>
      <c r="I38" s="11" t="s">
        <v>370</v>
      </c>
      <c r="J38" s="7" t="s">
        <v>424</v>
      </c>
      <c r="L38" s="7" t="s">
        <v>393</v>
      </c>
      <c r="M38" s="7" t="s">
        <v>373</v>
      </c>
      <c r="N38" s="6" t="s">
        <v>5</v>
      </c>
      <c r="P38" s="11" t="s">
        <v>442</v>
      </c>
      <c r="R38" s="6" t="s">
        <v>449</v>
      </c>
      <c r="W38" s="6" t="s">
        <v>468</v>
      </c>
      <c r="Z38" s="6" t="s">
        <v>504</v>
      </c>
      <c r="AA38" s="6" t="s">
        <v>505</v>
      </c>
      <c r="AD38" s="11"/>
      <c r="AE38" s="6"/>
      <c r="AF38" s="6"/>
      <c r="AI38" s="34" t="s">
        <v>597</v>
      </c>
      <c r="AJ38" s="35" t="s">
        <v>559</v>
      </c>
      <c r="AK38" s="36">
        <f t="shared" si="0"/>
        <v>39474</v>
      </c>
      <c r="AL38" s="37">
        <v>2.4201999999999999</v>
      </c>
      <c r="AM38" s="37">
        <v>18.9496</v>
      </c>
      <c r="AN38" s="37">
        <v>0.28689999999999999</v>
      </c>
      <c r="AO38" s="37">
        <v>17.671600000000002</v>
      </c>
      <c r="AP38" s="37">
        <v>3.7801999999999998</v>
      </c>
      <c r="AQ38" s="37">
        <v>3.0767000000000002</v>
      </c>
      <c r="AR38" s="37">
        <v>2.0876999999999999</v>
      </c>
      <c r="AS38" s="37">
        <v>45.852699999999999</v>
      </c>
      <c r="AT38" s="37">
        <v>1.3914</v>
      </c>
      <c r="AU38" s="37">
        <v>84.644599999999997</v>
      </c>
      <c r="AV38" s="37">
        <v>1.69</v>
      </c>
      <c r="AW38" s="37">
        <v>0.63560000000000005</v>
      </c>
      <c r="AX38" s="38">
        <v>14919.356400000001</v>
      </c>
      <c r="AY38" s="37">
        <v>7.9837999999999996</v>
      </c>
      <c r="AZ38" s="39">
        <v>0</v>
      </c>
      <c r="BA38" s="39">
        <v>10.714700000000001</v>
      </c>
      <c r="BB38" s="37">
        <v>0.1724</v>
      </c>
      <c r="BC38" s="37">
        <v>7.6437999999999997</v>
      </c>
      <c r="BD38" s="39">
        <v>86.807299999999998</v>
      </c>
      <c r="BE38" s="37">
        <v>0.77600000000000002</v>
      </c>
      <c r="BF38" s="37">
        <v>0.55289999999999995</v>
      </c>
      <c r="BG38" s="37">
        <v>9.5355000000000008</v>
      </c>
      <c r="BH38" s="40">
        <v>12.3813</v>
      </c>
      <c r="BI38" s="40">
        <v>195.96260000000001</v>
      </c>
      <c r="BJ38" s="34" t="s">
        <v>597</v>
      </c>
      <c r="BK38" s="35" t="s">
        <v>580</v>
      </c>
      <c r="BL38" s="36">
        <f t="shared" si="1"/>
        <v>39479</v>
      </c>
      <c r="BM38" s="41">
        <v>54851.921900000001</v>
      </c>
      <c r="BN38" s="41">
        <v>151.97569999999999</v>
      </c>
      <c r="BO38" s="41">
        <v>11011.0898</v>
      </c>
      <c r="BP38" s="42">
        <v>3.2042000000000002</v>
      </c>
      <c r="BQ38" s="41">
        <v>3055.2058000000002</v>
      </c>
      <c r="BR38" s="40">
        <v>382.79809999999998</v>
      </c>
      <c r="BS38" s="41">
        <v>1722.569</v>
      </c>
      <c r="BT38" s="41">
        <v>3588.7656000000002</v>
      </c>
      <c r="BU38" s="40">
        <v>67.005200000000002</v>
      </c>
    </row>
    <row r="39" spans="1:73">
      <c r="A39" s="11" t="s">
        <v>78</v>
      </c>
      <c r="B39" s="17">
        <v>17</v>
      </c>
      <c r="C39" s="6" t="s">
        <v>3</v>
      </c>
      <c r="D39" s="19" t="s">
        <v>493</v>
      </c>
      <c r="E39" s="6" t="s">
        <v>40</v>
      </c>
      <c r="F39" s="6" t="s">
        <v>39</v>
      </c>
      <c r="G39" s="6" t="s">
        <v>369</v>
      </c>
      <c r="H39" s="6" t="s">
        <v>38</v>
      </c>
      <c r="I39" s="11" t="s">
        <v>370</v>
      </c>
      <c r="J39" s="7" t="s">
        <v>424</v>
      </c>
      <c r="L39" s="7" t="s">
        <v>393</v>
      </c>
      <c r="M39" s="7" t="s">
        <v>373</v>
      </c>
      <c r="N39" s="6" t="s">
        <v>5</v>
      </c>
      <c r="P39" s="6" t="s">
        <v>433</v>
      </c>
      <c r="R39" s="6" t="s">
        <v>458</v>
      </c>
      <c r="W39" s="6" t="s">
        <v>468</v>
      </c>
      <c r="Z39" s="6" t="s">
        <v>504</v>
      </c>
      <c r="AA39" s="6" t="s">
        <v>505</v>
      </c>
      <c r="AD39" s="11"/>
      <c r="AE39" s="6"/>
      <c r="AF39" s="6"/>
      <c r="AI39" s="34" t="s">
        <v>598</v>
      </c>
      <c r="AJ39" s="35" t="s">
        <v>559</v>
      </c>
      <c r="AK39" s="36">
        <f t="shared" si="0"/>
        <v>39474</v>
      </c>
      <c r="AL39" s="37">
        <v>1.6779999999999999</v>
      </c>
      <c r="AM39" s="37">
        <v>27.1419</v>
      </c>
      <c r="AN39" s="37">
        <v>0.29820000000000002</v>
      </c>
      <c r="AO39" s="37">
        <v>24.6633</v>
      </c>
      <c r="AP39" s="37">
        <v>4.3875999999999999</v>
      </c>
      <c r="AQ39" s="37">
        <v>2.9437000000000002</v>
      </c>
      <c r="AR39" s="37">
        <v>2.1753</v>
      </c>
      <c r="AS39" s="37">
        <v>54.057600000000001</v>
      </c>
      <c r="AT39" s="37">
        <v>6.1792999999999996</v>
      </c>
      <c r="AU39" s="37">
        <v>46.302900000000001</v>
      </c>
      <c r="AV39" s="37">
        <v>2.1276000000000002</v>
      </c>
      <c r="AW39" s="37">
        <v>0.5806</v>
      </c>
      <c r="AX39" s="38">
        <v>21877.269499999999</v>
      </c>
      <c r="AY39" s="37">
        <v>10.746</v>
      </c>
      <c r="AZ39" s="39">
        <v>0</v>
      </c>
      <c r="BA39" s="39">
        <v>18.660299999999999</v>
      </c>
      <c r="BB39" s="37">
        <v>0.15640000000000001</v>
      </c>
      <c r="BC39" s="37">
        <v>9.5627999999999993</v>
      </c>
      <c r="BD39" s="39">
        <v>0</v>
      </c>
      <c r="BE39" s="37">
        <v>1.2352000000000001</v>
      </c>
      <c r="BF39" s="37">
        <v>0.52510000000000001</v>
      </c>
      <c r="BG39" s="37">
        <v>11.3712</v>
      </c>
      <c r="BH39" s="40">
        <v>31.527899999999999</v>
      </c>
      <c r="BI39" s="40">
        <v>261.63639999999998</v>
      </c>
      <c r="BJ39" s="34" t="s">
        <v>598</v>
      </c>
      <c r="BK39" s="35" t="s">
        <v>580</v>
      </c>
      <c r="BL39" s="36">
        <f t="shared" si="1"/>
        <v>39479</v>
      </c>
      <c r="BM39" s="41">
        <v>59942.695299999999</v>
      </c>
      <c r="BN39" s="41">
        <v>133.70140000000001</v>
      </c>
      <c r="BO39" s="41">
        <v>1434.6774</v>
      </c>
      <c r="BP39" s="42">
        <v>3.0798999999999999</v>
      </c>
      <c r="BQ39" s="41">
        <v>4072.3398000000002</v>
      </c>
      <c r="BR39" s="40">
        <v>82.217500000000001</v>
      </c>
      <c r="BS39" s="41">
        <v>1153.3506</v>
      </c>
      <c r="BT39" s="41">
        <v>4645.8554999999997</v>
      </c>
      <c r="BU39" s="40">
        <v>72.859300000000005</v>
      </c>
    </row>
    <row r="40" spans="1:73">
      <c r="A40" s="11" t="s">
        <v>79</v>
      </c>
      <c r="B40" s="17">
        <v>18</v>
      </c>
      <c r="C40" s="6" t="s">
        <v>3</v>
      </c>
      <c r="D40" s="19" t="s">
        <v>493</v>
      </c>
      <c r="E40" s="6" t="s">
        <v>40</v>
      </c>
      <c r="F40" s="6" t="s">
        <v>39</v>
      </c>
      <c r="G40" s="6" t="s">
        <v>369</v>
      </c>
      <c r="H40" s="6" t="s">
        <v>38</v>
      </c>
      <c r="I40" s="11" t="s">
        <v>370</v>
      </c>
      <c r="J40" s="7" t="s">
        <v>424</v>
      </c>
      <c r="L40" s="7" t="s">
        <v>393</v>
      </c>
      <c r="M40" s="7" t="s">
        <v>373</v>
      </c>
      <c r="N40" s="6" t="s">
        <v>5</v>
      </c>
      <c r="P40" s="11" t="s">
        <v>444</v>
      </c>
      <c r="R40" s="6" t="s">
        <v>450</v>
      </c>
      <c r="W40" s="6" t="s">
        <v>468</v>
      </c>
      <c r="Z40" s="6" t="s">
        <v>504</v>
      </c>
      <c r="AA40" s="6" t="s">
        <v>505</v>
      </c>
      <c r="AD40" s="11"/>
      <c r="AE40" s="6"/>
      <c r="AF40" s="6"/>
      <c r="AI40" s="34" t="s">
        <v>599</v>
      </c>
      <c r="AJ40" s="35" t="s">
        <v>559</v>
      </c>
      <c r="AK40" s="36">
        <f t="shared" si="0"/>
        <v>39474</v>
      </c>
      <c r="AL40" s="37">
        <v>3.3552</v>
      </c>
      <c r="AM40" s="37">
        <v>53.090699999999998</v>
      </c>
      <c r="AN40" s="37">
        <v>0.90039999999999998</v>
      </c>
      <c r="AO40" s="37">
        <v>61.1753</v>
      </c>
      <c r="AP40" s="37">
        <v>11.9946</v>
      </c>
      <c r="AQ40" s="37">
        <v>4.7649999999999997</v>
      </c>
      <c r="AR40" s="37">
        <v>6.7577999999999996</v>
      </c>
      <c r="AS40" s="37">
        <v>123.55289999999999</v>
      </c>
      <c r="AT40" s="37">
        <v>4.6660000000000004</v>
      </c>
      <c r="AU40" s="37">
        <v>72.097999999999999</v>
      </c>
      <c r="AV40" s="37">
        <v>2.6619999999999999</v>
      </c>
      <c r="AW40" s="37">
        <v>2.4803999999999999</v>
      </c>
      <c r="AX40" s="38">
        <v>30125.843799999999</v>
      </c>
      <c r="AY40" s="37">
        <v>19.169699999999999</v>
      </c>
      <c r="AZ40" s="39">
        <v>0</v>
      </c>
      <c r="BA40" s="39">
        <v>30.581299999999999</v>
      </c>
      <c r="BB40" s="37">
        <v>0.27060000000000001</v>
      </c>
      <c r="BC40" s="37">
        <v>13.0162</v>
      </c>
      <c r="BD40" s="39">
        <v>215.14179999999999</v>
      </c>
      <c r="BE40" s="37">
        <v>1.6747000000000001</v>
      </c>
      <c r="BF40" s="37">
        <v>2.0733000000000001</v>
      </c>
      <c r="BG40" s="37">
        <v>14.4396</v>
      </c>
      <c r="BH40" s="40">
        <v>55.423000000000002</v>
      </c>
      <c r="BI40" s="40">
        <v>432.20139999999998</v>
      </c>
      <c r="BJ40" s="34" t="s">
        <v>599</v>
      </c>
      <c r="BK40" s="35" t="s">
        <v>580</v>
      </c>
      <c r="BL40" s="36">
        <f t="shared" si="1"/>
        <v>39479</v>
      </c>
      <c r="BM40" s="41">
        <v>70422.375</v>
      </c>
      <c r="BN40" s="41">
        <v>363.03859999999997</v>
      </c>
      <c r="BO40" s="41">
        <v>59425.683599999997</v>
      </c>
      <c r="BP40" s="42">
        <v>10.471399999999999</v>
      </c>
      <c r="BQ40" s="41">
        <v>8201.7392999999993</v>
      </c>
      <c r="BR40" s="40">
        <v>204.1223</v>
      </c>
      <c r="BS40" s="41">
        <v>4239.8964999999998</v>
      </c>
      <c r="BT40" s="41">
        <v>5769.3652000000002</v>
      </c>
      <c r="BU40" s="40">
        <v>82.996700000000004</v>
      </c>
    </row>
    <row r="41" spans="1:73">
      <c r="A41" s="11" t="s">
        <v>80</v>
      </c>
      <c r="B41" s="17">
        <v>20</v>
      </c>
      <c r="C41" s="6" t="s">
        <v>3</v>
      </c>
      <c r="D41" s="19" t="s">
        <v>493</v>
      </c>
      <c r="E41" s="6" t="s">
        <v>40</v>
      </c>
      <c r="F41" s="6" t="s">
        <v>39</v>
      </c>
      <c r="G41" s="6" t="s">
        <v>369</v>
      </c>
      <c r="H41" s="6" t="s">
        <v>38</v>
      </c>
      <c r="I41" s="11" t="s">
        <v>370</v>
      </c>
      <c r="J41" s="7" t="s">
        <v>424</v>
      </c>
      <c r="L41" s="7" t="s">
        <v>393</v>
      </c>
      <c r="M41" s="7" t="s">
        <v>373</v>
      </c>
      <c r="N41" s="6" t="s">
        <v>5</v>
      </c>
      <c r="P41" s="11" t="s">
        <v>442</v>
      </c>
      <c r="R41" s="6" t="s">
        <v>449</v>
      </c>
      <c r="W41" s="6" t="s">
        <v>468</v>
      </c>
      <c r="Z41" s="6" t="s">
        <v>504</v>
      </c>
      <c r="AA41" s="6" t="s">
        <v>505</v>
      </c>
      <c r="AD41" s="11"/>
      <c r="AE41" s="6"/>
      <c r="AF41" s="6"/>
      <c r="AI41" s="34" t="s">
        <v>600</v>
      </c>
      <c r="AJ41" s="35" t="s">
        <v>559</v>
      </c>
      <c r="AK41" s="36">
        <f t="shared" si="0"/>
        <v>39474</v>
      </c>
      <c r="AL41" s="37">
        <v>1.8088</v>
      </c>
      <c r="AM41" s="37">
        <v>19.923300000000001</v>
      </c>
      <c r="AN41" s="37">
        <v>0.2233</v>
      </c>
      <c r="AO41" s="37">
        <v>20.581700000000001</v>
      </c>
      <c r="AP41" s="37">
        <v>3.8972000000000002</v>
      </c>
      <c r="AQ41" s="37">
        <v>1.6445000000000001</v>
      </c>
      <c r="AR41" s="37">
        <v>1.6999</v>
      </c>
      <c r="AS41" s="37">
        <v>44.984999999999999</v>
      </c>
      <c r="AT41" s="37">
        <v>1.6162000000000001</v>
      </c>
      <c r="AU41" s="37">
        <v>65.430899999999994</v>
      </c>
      <c r="AV41" s="37">
        <v>1.8435999999999999</v>
      </c>
      <c r="AW41" s="37">
        <v>0.73570000000000002</v>
      </c>
      <c r="AX41" s="38">
        <v>18426.425800000001</v>
      </c>
      <c r="AY41" s="37">
        <v>5.2152000000000003</v>
      </c>
      <c r="AZ41" s="39">
        <v>0</v>
      </c>
      <c r="BA41" s="39">
        <v>9.7464999999999993</v>
      </c>
      <c r="BB41" s="37">
        <v>0.12180000000000001</v>
      </c>
      <c r="BC41" s="37">
        <v>7.5289999999999999</v>
      </c>
      <c r="BD41" s="39">
        <v>87.175299999999993</v>
      </c>
      <c r="BE41" s="37">
        <v>0.65190000000000003</v>
      </c>
      <c r="BF41" s="37">
        <v>0.54959999999999998</v>
      </c>
      <c r="BG41" s="37">
        <v>7.8277999999999999</v>
      </c>
      <c r="BH41" s="40">
        <v>16.435199999999998</v>
      </c>
      <c r="BI41" s="40">
        <v>98.4495</v>
      </c>
      <c r="BJ41" s="34" t="s">
        <v>600</v>
      </c>
      <c r="BK41" s="35" t="s">
        <v>580</v>
      </c>
      <c r="BL41" s="36">
        <f t="shared" si="1"/>
        <v>39479</v>
      </c>
      <c r="BM41" s="41">
        <v>50046.523399999998</v>
      </c>
      <c r="BN41" s="41">
        <v>90.176299999999998</v>
      </c>
      <c r="BO41" s="41">
        <v>11614.5195</v>
      </c>
      <c r="BP41" s="42">
        <v>3.0379</v>
      </c>
      <c r="BQ41" s="41">
        <v>2066.8269</v>
      </c>
      <c r="BR41" s="40">
        <v>59.125599999999999</v>
      </c>
      <c r="BS41" s="41">
        <v>1232.1026999999999</v>
      </c>
      <c r="BT41" s="41">
        <v>2965.9821999999999</v>
      </c>
      <c r="BU41" s="40">
        <v>47.230600000000003</v>
      </c>
    </row>
    <row r="42" spans="1:73">
      <c r="A42" s="11" t="s">
        <v>81</v>
      </c>
      <c r="B42" s="18">
        <v>24</v>
      </c>
      <c r="C42" s="6" t="s">
        <v>3</v>
      </c>
      <c r="D42" s="19" t="s">
        <v>493</v>
      </c>
      <c r="E42" s="6" t="s">
        <v>40</v>
      </c>
      <c r="F42" s="6" t="s">
        <v>39</v>
      </c>
      <c r="G42" s="6" t="s">
        <v>369</v>
      </c>
      <c r="H42" s="6" t="s">
        <v>38</v>
      </c>
      <c r="I42" s="11" t="s">
        <v>370</v>
      </c>
      <c r="J42" s="7" t="s">
        <v>424</v>
      </c>
      <c r="L42" s="7" t="s">
        <v>393</v>
      </c>
      <c r="M42" s="7" t="s">
        <v>373</v>
      </c>
      <c r="N42" s="6" t="s">
        <v>5</v>
      </c>
      <c r="P42" s="6" t="s">
        <v>433</v>
      </c>
      <c r="R42" s="6" t="s">
        <v>458</v>
      </c>
      <c r="W42" s="6" t="s">
        <v>468</v>
      </c>
      <c r="Z42" s="6" t="s">
        <v>504</v>
      </c>
      <c r="AA42" s="6" t="s">
        <v>505</v>
      </c>
      <c r="AD42" s="11"/>
      <c r="AE42" s="6"/>
      <c r="AF42" s="6"/>
      <c r="AI42" s="34" t="s">
        <v>601</v>
      </c>
      <c r="AJ42" s="35" t="s">
        <v>559</v>
      </c>
      <c r="AK42" s="36">
        <f t="shared" si="0"/>
        <v>39474</v>
      </c>
      <c r="AL42" s="37">
        <v>4.7370000000000001</v>
      </c>
      <c r="AM42" s="37">
        <v>26.782599999999999</v>
      </c>
      <c r="AN42" s="37">
        <v>0.2366</v>
      </c>
      <c r="AO42" s="37">
        <v>22.354700000000001</v>
      </c>
      <c r="AP42" s="37">
        <v>3.8988999999999998</v>
      </c>
      <c r="AQ42" s="37">
        <v>2.2982</v>
      </c>
      <c r="AR42" s="37">
        <v>1.8022</v>
      </c>
      <c r="AS42" s="37">
        <v>51.193899999999999</v>
      </c>
      <c r="AT42" s="37">
        <v>6.2150999999999996</v>
      </c>
      <c r="AU42" s="37">
        <v>48.563899999999997</v>
      </c>
      <c r="AV42" s="37">
        <v>3.5125999999999999</v>
      </c>
      <c r="AW42" s="37">
        <v>0.54769999999999996</v>
      </c>
      <c r="AX42" s="38">
        <v>24841.974600000001</v>
      </c>
      <c r="AY42" s="37">
        <v>10.815</v>
      </c>
      <c r="AZ42" s="39">
        <v>0</v>
      </c>
      <c r="BA42" s="39">
        <v>26.960799999999999</v>
      </c>
      <c r="BB42" s="37">
        <v>0.2152</v>
      </c>
      <c r="BC42" s="37">
        <v>9.8594000000000008</v>
      </c>
      <c r="BD42" s="39">
        <v>50.235599999999998</v>
      </c>
      <c r="BE42" s="37">
        <v>1.0486</v>
      </c>
      <c r="BF42" s="37">
        <v>0.43030000000000002</v>
      </c>
      <c r="BG42" s="37">
        <v>10.618499999999999</v>
      </c>
      <c r="BH42" s="40">
        <v>37.247999999999998</v>
      </c>
      <c r="BI42" s="40">
        <v>250.19489999999999</v>
      </c>
      <c r="BJ42" s="34" t="s">
        <v>601</v>
      </c>
      <c r="BK42" s="35" t="s">
        <v>580</v>
      </c>
      <c r="BL42" s="36">
        <f t="shared" si="1"/>
        <v>39479</v>
      </c>
      <c r="BM42" s="41">
        <v>59724.078099999999</v>
      </c>
      <c r="BN42" s="41">
        <v>195.5264</v>
      </c>
      <c r="BO42" s="41">
        <v>3365.4829</v>
      </c>
      <c r="BP42" s="42">
        <v>2.9363999999999999</v>
      </c>
      <c r="BQ42" s="41">
        <v>3657.3209999999999</v>
      </c>
      <c r="BR42" s="40">
        <v>90.155199999999994</v>
      </c>
      <c r="BS42" s="41">
        <v>1709.3318999999999</v>
      </c>
      <c r="BT42" s="41">
        <v>4716.8104999999996</v>
      </c>
      <c r="BU42" s="40">
        <v>69.008300000000006</v>
      </c>
    </row>
    <row r="43" spans="1:73">
      <c r="A43" s="11" t="s">
        <v>82</v>
      </c>
      <c r="B43" s="18">
        <v>25</v>
      </c>
      <c r="C43" s="6" t="s">
        <v>3</v>
      </c>
      <c r="D43" s="19" t="s">
        <v>493</v>
      </c>
      <c r="E43" s="6" t="s">
        <v>40</v>
      </c>
      <c r="F43" s="6" t="s">
        <v>39</v>
      </c>
      <c r="G43" s="6" t="s">
        <v>369</v>
      </c>
      <c r="H43" s="6" t="s">
        <v>38</v>
      </c>
      <c r="I43" s="11" t="s">
        <v>370</v>
      </c>
      <c r="J43" s="7" t="s">
        <v>424</v>
      </c>
      <c r="L43" s="7" t="s">
        <v>393</v>
      </c>
      <c r="M43" s="7" t="s">
        <v>373</v>
      </c>
      <c r="N43" s="6" t="s">
        <v>5</v>
      </c>
      <c r="P43" s="11" t="s">
        <v>444</v>
      </c>
      <c r="R43" s="6" t="s">
        <v>453</v>
      </c>
      <c r="W43" s="6" t="s">
        <v>468</v>
      </c>
      <c r="Z43" s="6" t="s">
        <v>504</v>
      </c>
      <c r="AA43" s="6" t="s">
        <v>505</v>
      </c>
      <c r="AD43" s="11"/>
      <c r="AE43" s="6"/>
      <c r="AF43" s="6"/>
      <c r="AI43" s="34" t="s">
        <v>602</v>
      </c>
      <c r="AJ43" s="35" t="s">
        <v>559</v>
      </c>
      <c r="AK43" s="36">
        <f t="shared" si="0"/>
        <v>39474</v>
      </c>
      <c r="AL43" s="37">
        <v>1.4018999999999999</v>
      </c>
      <c r="AM43" s="37">
        <v>41.266199999999998</v>
      </c>
      <c r="AN43" s="37">
        <v>0.42980000000000002</v>
      </c>
      <c r="AO43" s="37">
        <v>40.6265</v>
      </c>
      <c r="AP43" s="37">
        <v>7.6456999999999997</v>
      </c>
      <c r="AQ43" s="37">
        <v>2.4308000000000001</v>
      </c>
      <c r="AR43" s="37">
        <v>3.3056999999999999</v>
      </c>
      <c r="AS43" s="37">
        <v>88.342600000000004</v>
      </c>
      <c r="AT43" s="37">
        <v>4.0069999999999997</v>
      </c>
      <c r="AU43" s="37">
        <v>60.245899999999999</v>
      </c>
      <c r="AV43" s="37">
        <v>2.1476000000000002</v>
      </c>
      <c r="AW43" s="37">
        <v>1.3065</v>
      </c>
      <c r="AX43" s="38">
        <v>30022.589800000002</v>
      </c>
      <c r="AY43" s="37">
        <v>15.592700000000001</v>
      </c>
      <c r="AZ43" s="39">
        <v>0</v>
      </c>
      <c r="BA43" s="39">
        <v>22.567799999999998</v>
      </c>
      <c r="BB43" s="37">
        <v>0.14810000000000001</v>
      </c>
      <c r="BC43" s="37">
        <v>10.034599999999999</v>
      </c>
      <c r="BD43" s="39">
        <v>76.959500000000006</v>
      </c>
      <c r="BE43" s="37">
        <v>1.0129999999999999</v>
      </c>
      <c r="BF43" s="37">
        <v>1.0711999999999999</v>
      </c>
      <c r="BG43" s="37">
        <v>12.271599999999999</v>
      </c>
      <c r="BH43" s="40">
        <v>35.324599999999997</v>
      </c>
      <c r="BI43" s="40">
        <v>330.9896</v>
      </c>
      <c r="BJ43" s="34" t="s">
        <v>602</v>
      </c>
      <c r="BK43" s="35" t="s">
        <v>580</v>
      </c>
      <c r="BL43" s="36">
        <f t="shared" si="1"/>
        <v>39479</v>
      </c>
      <c r="BM43" s="41">
        <v>56208.925799999997</v>
      </c>
      <c r="BN43" s="41">
        <v>176.44069999999999</v>
      </c>
      <c r="BO43" s="41">
        <v>5774.8554999999997</v>
      </c>
      <c r="BP43" s="42">
        <v>5.5976999999999997</v>
      </c>
      <c r="BQ43" s="41">
        <v>4697.6635999999999</v>
      </c>
      <c r="BR43" s="40">
        <v>121.4821</v>
      </c>
      <c r="BS43" s="41">
        <v>1882.4055000000001</v>
      </c>
      <c r="BT43" s="41">
        <v>4338.625</v>
      </c>
      <c r="BU43" s="40">
        <v>74.427199999999999</v>
      </c>
    </row>
    <row r="44" spans="1:73">
      <c r="A44" s="11" t="s">
        <v>83</v>
      </c>
      <c r="B44" s="18">
        <v>26</v>
      </c>
      <c r="C44" s="6" t="s">
        <v>3</v>
      </c>
      <c r="D44" s="19" t="s">
        <v>493</v>
      </c>
      <c r="E44" s="6" t="s">
        <v>40</v>
      </c>
      <c r="F44" s="6" t="s">
        <v>39</v>
      </c>
      <c r="G44" s="6" t="s">
        <v>369</v>
      </c>
      <c r="H44" s="6" t="s">
        <v>38</v>
      </c>
      <c r="I44" s="11" t="s">
        <v>370</v>
      </c>
      <c r="J44" s="7" t="s">
        <v>424</v>
      </c>
      <c r="L44" s="7" t="s">
        <v>393</v>
      </c>
      <c r="M44" s="7" t="s">
        <v>373</v>
      </c>
      <c r="N44" s="6" t="s">
        <v>5</v>
      </c>
      <c r="P44" s="11" t="s">
        <v>444</v>
      </c>
      <c r="R44" s="6" t="s">
        <v>453</v>
      </c>
      <c r="W44" s="6" t="s">
        <v>468</v>
      </c>
      <c r="Z44" s="6" t="s">
        <v>504</v>
      </c>
      <c r="AA44" s="6" t="s">
        <v>505</v>
      </c>
      <c r="AD44" s="11"/>
      <c r="AE44" s="6"/>
      <c r="AF44" s="6"/>
      <c r="AI44" s="34" t="s">
        <v>603</v>
      </c>
      <c r="AJ44" s="35" t="s">
        <v>559</v>
      </c>
      <c r="AK44" s="36">
        <f t="shared" si="0"/>
        <v>39474</v>
      </c>
      <c r="AL44" s="37">
        <v>6.7614000000000001</v>
      </c>
      <c r="AM44" s="37">
        <v>49.743000000000002</v>
      </c>
      <c r="AN44" s="37">
        <v>0.54820000000000002</v>
      </c>
      <c r="AO44" s="37">
        <v>47.721499999999999</v>
      </c>
      <c r="AP44" s="37">
        <v>9.1557999999999993</v>
      </c>
      <c r="AQ44" s="37">
        <v>5.2484000000000002</v>
      </c>
      <c r="AR44" s="37">
        <v>4.1879</v>
      </c>
      <c r="AS44" s="37">
        <v>104.5018</v>
      </c>
      <c r="AT44" s="37">
        <v>10.6288</v>
      </c>
      <c r="AU44" s="37">
        <v>74.402500000000003</v>
      </c>
      <c r="AV44" s="37">
        <v>3.4456000000000002</v>
      </c>
      <c r="AW44" s="37">
        <v>1.7354000000000001</v>
      </c>
      <c r="AX44" s="38">
        <v>37418.710899999998</v>
      </c>
      <c r="AY44" s="37">
        <v>15.0863</v>
      </c>
      <c r="AZ44" s="39">
        <v>0</v>
      </c>
      <c r="BA44" s="39">
        <v>44.266800000000003</v>
      </c>
      <c r="BB44" s="37">
        <v>0.31380000000000002</v>
      </c>
      <c r="BC44" s="37">
        <v>12.589600000000001</v>
      </c>
      <c r="BD44" s="39">
        <v>99.660499999999999</v>
      </c>
      <c r="BE44" s="37">
        <v>1.1818</v>
      </c>
      <c r="BF44" s="37">
        <v>1.2796000000000001</v>
      </c>
      <c r="BG44" s="37">
        <v>14.036300000000001</v>
      </c>
      <c r="BH44" s="40">
        <v>60.884700000000002</v>
      </c>
      <c r="BI44" s="40">
        <v>374.41160000000002</v>
      </c>
      <c r="BJ44" s="34" t="s">
        <v>603</v>
      </c>
      <c r="BK44" s="35" t="s">
        <v>580</v>
      </c>
      <c r="BL44" s="36">
        <f t="shared" si="1"/>
        <v>39479</v>
      </c>
      <c r="BM44" s="41">
        <v>75526.078099999999</v>
      </c>
      <c r="BN44" s="41">
        <v>334.35640000000001</v>
      </c>
      <c r="BO44" s="41">
        <v>6613.0883999999996</v>
      </c>
      <c r="BP44" s="42">
        <v>8.4412000000000003</v>
      </c>
      <c r="BQ44" s="41">
        <v>10346.6191</v>
      </c>
      <c r="BR44" s="40">
        <v>233.6063</v>
      </c>
      <c r="BS44" s="41">
        <v>3222.7957000000001</v>
      </c>
      <c r="BT44" s="41">
        <v>5485.6108000000004</v>
      </c>
      <c r="BU44" s="40">
        <v>95.31</v>
      </c>
    </row>
    <row r="45" spans="1:73">
      <c r="A45" s="11" t="s">
        <v>84</v>
      </c>
      <c r="B45" s="18">
        <v>29</v>
      </c>
      <c r="C45" s="6" t="s">
        <v>3</v>
      </c>
      <c r="D45" s="19" t="s">
        <v>493</v>
      </c>
      <c r="E45" s="6" t="s">
        <v>40</v>
      </c>
      <c r="F45" s="6" t="s">
        <v>39</v>
      </c>
      <c r="G45" s="6" t="s">
        <v>369</v>
      </c>
      <c r="H45" s="6" t="s">
        <v>38</v>
      </c>
      <c r="I45" s="11" t="s">
        <v>370</v>
      </c>
      <c r="J45" s="7" t="s">
        <v>424</v>
      </c>
      <c r="K45" s="1"/>
      <c r="L45" s="7" t="s">
        <v>393</v>
      </c>
      <c r="M45" s="7" t="s">
        <v>373</v>
      </c>
      <c r="N45" s="6" t="s">
        <v>5</v>
      </c>
      <c r="P45" s="11" t="s">
        <v>440</v>
      </c>
      <c r="Q45" s="2"/>
      <c r="R45" s="6" t="s">
        <v>452</v>
      </c>
      <c r="S45" s="2"/>
      <c r="T45" s="2"/>
      <c r="U45" s="2"/>
      <c r="V45" s="2"/>
      <c r="W45" s="6" t="s">
        <v>468</v>
      </c>
      <c r="X45" s="2"/>
      <c r="Y45" s="3"/>
      <c r="Z45" s="6" t="s">
        <v>504</v>
      </c>
      <c r="AA45" s="6" t="s">
        <v>505</v>
      </c>
      <c r="AB45" s="2"/>
      <c r="AC45" s="3"/>
      <c r="AD45" s="11"/>
      <c r="AE45" s="6"/>
      <c r="AF45" s="6"/>
      <c r="AG45" s="3"/>
      <c r="AI45" s="34" t="s">
        <v>604</v>
      </c>
      <c r="AJ45" s="35" t="s">
        <v>559</v>
      </c>
      <c r="AK45" s="36">
        <f t="shared" si="0"/>
        <v>39474</v>
      </c>
      <c r="AL45" s="37">
        <v>2.8954</v>
      </c>
      <c r="AM45" s="37">
        <v>28.7103</v>
      </c>
      <c r="AN45" s="37">
        <v>0.43230000000000002</v>
      </c>
      <c r="AO45" s="37">
        <v>24.3948</v>
      </c>
      <c r="AP45" s="37">
        <v>4.5730000000000004</v>
      </c>
      <c r="AQ45" s="37">
        <v>5.3242000000000003</v>
      </c>
      <c r="AR45" s="37">
        <v>2.5628000000000002</v>
      </c>
      <c r="AS45" s="37">
        <v>56.216500000000003</v>
      </c>
      <c r="AT45" s="37">
        <v>4.7958999999999996</v>
      </c>
      <c r="AU45" s="37">
        <v>66.604299999999995</v>
      </c>
      <c r="AV45" s="37">
        <v>3.3908999999999998</v>
      </c>
      <c r="AW45" s="37">
        <v>0.68820000000000003</v>
      </c>
      <c r="AX45" s="38">
        <v>24568.445299999999</v>
      </c>
      <c r="AY45" s="37">
        <v>16.229500000000002</v>
      </c>
      <c r="AZ45" s="39">
        <v>0</v>
      </c>
      <c r="BA45" s="39">
        <v>41.909399999999998</v>
      </c>
      <c r="BB45" s="37">
        <v>0.30590000000000001</v>
      </c>
      <c r="BC45" s="37">
        <v>12.201599999999999</v>
      </c>
      <c r="BD45" s="39">
        <v>71.002499999999998</v>
      </c>
      <c r="BE45" s="37">
        <v>1.1315999999999999</v>
      </c>
      <c r="BF45" s="37">
        <v>0.56669999999999998</v>
      </c>
      <c r="BG45" s="37">
        <v>11.6135</v>
      </c>
      <c r="BH45" s="40">
        <v>37.701900000000002</v>
      </c>
      <c r="BI45" s="40">
        <v>368.16759999999999</v>
      </c>
      <c r="BJ45" s="34" t="s">
        <v>604</v>
      </c>
      <c r="BK45" s="35" t="s">
        <v>580</v>
      </c>
      <c r="BL45" s="36">
        <f t="shared" si="1"/>
        <v>39479</v>
      </c>
      <c r="BM45" s="41">
        <v>71120.804699999993</v>
      </c>
      <c r="BN45" s="41">
        <v>359.11660000000001</v>
      </c>
      <c r="BO45" s="41">
        <v>4623.8936000000003</v>
      </c>
      <c r="BP45" s="42">
        <v>3.4079000000000002</v>
      </c>
      <c r="BQ45" s="41">
        <v>9676.5264000000006</v>
      </c>
      <c r="BR45" s="40">
        <v>112.5806</v>
      </c>
      <c r="BS45" s="41">
        <v>3386.3092999999999</v>
      </c>
      <c r="BT45" s="41">
        <v>5112.9907000000003</v>
      </c>
      <c r="BU45" s="40">
        <v>84.864000000000004</v>
      </c>
    </row>
    <row r="46" spans="1:73">
      <c r="A46" s="11" t="s">
        <v>85</v>
      </c>
      <c r="B46" s="18">
        <v>30</v>
      </c>
      <c r="C46" s="6" t="s">
        <v>3</v>
      </c>
      <c r="D46" s="19" t="s">
        <v>493</v>
      </c>
      <c r="E46" s="6" t="s">
        <v>40</v>
      </c>
      <c r="F46" s="6" t="s">
        <v>39</v>
      </c>
      <c r="G46" s="6" t="s">
        <v>369</v>
      </c>
      <c r="H46" s="6" t="s">
        <v>38</v>
      </c>
      <c r="I46" s="11" t="s">
        <v>370</v>
      </c>
      <c r="J46" s="7" t="s">
        <v>424</v>
      </c>
      <c r="K46" s="1"/>
      <c r="L46" s="7" t="s">
        <v>393</v>
      </c>
      <c r="M46" s="7" t="s">
        <v>373</v>
      </c>
      <c r="N46" s="6" t="s">
        <v>5</v>
      </c>
      <c r="P46" s="11" t="s">
        <v>440</v>
      </c>
      <c r="Q46" s="2"/>
      <c r="R46" s="6" t="s">
        <v>452</v>
      </c>
      <c r="S46" s="2"/>
      <c r="T46" s="2"/>
      <c r="U46" s="2"/>
      <c r="V46" s="2"/>
      <c r="W46" s="6" t="s">
        <v>468</v>
      </c>
      <c r="X46" s="2"/>
      <c r="Y46" s="3"/>
      <c r="Z46" s="6" t="s">
        <v>504</v>
      </c>
      <c r="AA46" s="6" t="s">
        <v>505</v>
      </c>
      <c r="AB46" s="2"/>
      <c r="AC46" s="3"/>
      <c r="AD46" s="11"/>
      <c r="AE46" s="6"/>
      <c r="AF46" s="6"/>
      <c r="AG46" s="3"/>
      <c r="AI46" s="34" t="s">
        <v>605</v>
      </c>
      <c r="AJ46" s="35" t="s">
        <v>559</v>
      </c>
      <c r="AK46" s="36">
        <f t="shared" si="0"/>
        <v>39474</v>
      </c>
      <c r="AL46" s="37">
        <v>4.1166999999999998</v>
      </c>
      <c r="AM46" s="37">
        <v>35.217700000000001</v>
      </c>
      <c r="AN46" s="37">
        <v>0.26319999999999999</v>
      </c>
      <c r="AO46" s="37">
        <v>28.819900000000001</v>
      </c>
      <c r="AP46" s="37">
        <v>4.9484000000000004</v>
      </c>
      <c r="AQ46" s="37">
        <v>2.8469000000000002</v>
      </c>
      <c r="AR46" s="37">
        <v>2.1082000000000001</v>
      </c>
      <c r="AS46" s="37">
        <v>67.258899999999997</v>
      </c>
      <c r="AT46" s="37">
        <v>4.3244999999999996</v>
      </c>
      <c r="AU46" s="37">
        <v>76.126599999999996</v>
      </c>
      <c r="AV46" s="37">
        <v>2.4041999999999999</v>
      </c>
      <c r="AW46" s="37">
        <v>0.84240000000000004</v>
      </c>
      <c r="AX46" s="38">
        <v>39630.871099999997</v>
      </c>
      <c r="AY46" s="37">
        <v>9.8602000000000007</v>
      </c>
      <c r="AZ46" s="39">
        <v>0</v>
      </c>
      <c r="BA46" s="39">
        <v>15.7476</v>
      </c>
      <c r="BB46" s="37">
        <v>0.25340000000000001</v>
      </c>
      <c r="BC46" s="37">
        <v>10.952</v>
      </c>
      <c r="BD46" s="39">
        <v>89.552300000000002</v>
      </c>
      <c r="BE46" s="37">
        <v>0.81889999999999996</v>
      </c>
      <c r="BF46" s="37">
        <v>0.5958</v>
      </c>
      <c r="BG46" s="37">
        <v>10.575900000000001</v>
      </c>
      <c r="BH46" s="40">
        <v>31.5501</v>
      </c>
      <c r="BI46" s="40">
        <v>214.50989999999999</v>
      </c>
      <c r="BJ46" s="34" t="s">
        <v>605</v>
      </c>
      <c r="BK46" s="35" t="s">
        <v>580</v>
      </c>
      <c r="BL46" s="36">
        <f t="shared" si="1"/>
        <v>39479</v>
      </c>
      <c r="BM46" s="41">
        <v>68377.468800000002</v>
      </c>
      <c r="BN46" s="41">
        <v>116.9165</v>
      </c>
      <c r="BO46" s="41">
        <v>8636.2813000000006</v>
      </c>
      <c r="BP46" s="42">
        <v>3.6328</v>
      </c>
      <c r="BQ46" s="41">
        <v>3539.1071999999999</v>
      </c>
      <c r="BR46" s="40">
        <v>89.332099999999997</v>
      </c>
      <c r="BS46" s="41">
        <v>2123.7494999999999</v>
      </c>
      <c r="BT46" s="41">
        <v>3914.3449999999998</v>
      </c>
      <c r="BU46" s="40">
        <v>118.7963</v>
      </c>
    </row>
    <row r="47" spans="1:73">
      <c r="A47" s="11" t="s">
        <v>86</v>
      </c>
      <c r="B47" s="18">
        <v>33</v>
      </c>
      <c r="C47" s="6" t="s">
        <v>3</v>
      </c>
      <c r="D47" s="19" t="s">
        <v>493</v>
      </c>
      <c r="E47" s="6" t="s">
        <v>40</v>
      </c>
      <c r="F47" s="6" t="s">
        <v>39</v>
      </c>
      <c r="G47" s="6" t="s">
        <v>369</v>
      </c>
      <c r="H47" s="6" t="s">
        <v>38</v>
      </c>
      <c r="I47" s="11" t="s">
        <v>370</v>
      </c>
      <c r="J47" s="7" t="s">
        <v>424</v>
      </c>
      <c r="K47" s="1"/>
      <c r="L47" s="7" t="s">
        <v>393</v>
      </c>
      <c r="M47" s="7" t="s">
        <v>373</v>
      </c>
      <c r="N47" s="6" t="s">
        <v>5</v>
      </c>
      <c r="P47" s="6" t="s">
        <v>434</v>
      </c>
      <c r="Q47" s="2"/>
      <c r="R47" s="6" t="s">
        <v>453</v>
      </c>
      <c r="S47" s="2"/>
      <c r="T47" s="2"/>
      <c r="U47" s="2"/>
      <c r="V47" s="2"/>
      <c r="W47" s="6" t="s">
        <v>468</v>
      </c>
      <c r="X47" s="2"/>
      <c r="Y47" s="3"/>
      <c r="Z47" s="6" t="s">
        <v>504</v>
      </c>
      <c r="AA47" s="6" t="s">
        <v>505</v>
      </c>
      <c r="AB47" s="2"/>
      <c r="AC47" s="3"/>
      <c r="AD47" s="11"/>
      <c r="AE47" s="6"/>
      <c r="AF47" s="6"/>
      <c r="AG47" s="3"/>
      <c r="AI47" s="34" t="s">
        <v>606</v>
      </c>
      <c r="AJ47" s="35" t="s">
        <v>559</v>
      </c>
      <c r="AK47" s="36">
        <f t="shared" si="0"/>
        <v>39474</v>
      </c>
      <c r="AL47" s="37">
        <v>3.6013999999999999</v>
      </c>
      <c r="AM47" s="37">
        <v>16.750699999999998</v>
      </c>
      <c r="AN47" s="37">
        <v>0.25829999999999997</v>
      </c>
      <c r="AO47" s="37">
        <v>13.0045</v>
      </c>
      <c r="AP47" s="37">
        <v>2.4992999999999999</v>
      </c>
      <c r="AQ47" s="37">
        <v>2.6436999999999999</v>
      </c>
      <c r="AR47" s="37">
        <v>1.8547</v>
      </c>
      <c r="AS47" s="37">
        <v>33.597099999999998</v>
      </c>
      <c r="AT47" s="37">
        <v>3.6484999999999999</v>
      </c>
      <c r="AU47" s="37">
        <v>57.730600000000003</v>
      </c>
      <c r="AV47" s="37">
        <v>3.093</v>
      </c>
      <c r="AW47" s="37">
        <v>0.40260000000000001</v>
      </c>
      <c r="AX47" s="38">
        <v>26443.5664</v>
      </c>
      <c r="AY47" s="37">
        <v>12.210800000000001</v>
      </c>
      <c r="AZ47" s="39">
        <v>0</v>
      </c>
      <c r="BA47" s="39">
        <v>28.880199999999999</v>
      </c>
      <c r="BB47" s="37">
        <v>0.30459999999999998</v>
      </c>
      <c r="BC47" s="37">
        <v>9.4040999999999997</v>
      </c>
      <c r="BD47" s="39">
        <v>62.743699999999997</v>
      </c>
      <c r="BE47" s="37">
        <v>0.89749999999999996</v>
      </c>
      <c r="BF47" s="37">
        <v>0.32650000000000001</v>
      </c>
      <c r="BG47" s="37">
        <v>8.1324000000000005</v>
      </c>
      <c r="BH47" s="40">
        <v>28.3383</v>
      </c>
      <c r="BI47" s="40">
        <v>260.69729999999998</v>
      </c>
      <c r="BJ47" s="34" t="s">
        <v>606</v>
      </c>
      <c r="BK47" s="35" t="s">
        <v>580</v>
      </c>
      <c r="BL47" s="36">
        <f t="shared" si="1"/>
        <v>39479</v>
      </c>
      <c r="BM47" s="41">
        <v>64143.718800000002</v>
      </c>
      <c r="BN47" s="41">
        <v>130.85400000000001</v>
      </c>
      <c r="BO47" s="41">
        <v>2515.0317</v>
      </c>
      <c r="BP47" s="42">
        <v>2.0255999999999998</v>
      </c>
      <c r="BQ47" s="41">
        <v>4127.9453000000003</v>
      </c>
      <c r="BR47" s="40">
        <v>78.939300000000003</v>
      </c>
      <c r="BS47" s="41">
        <v>1256.9422999999999</v>
      </c>
      <c r="BT47" s="41">
        <v>4452.6229999999996</v>
      </c>
      <c r="BU47" s="40">
        <v>80.625900000000001</v>
      </c>
    </row>
    <row r="48" spans="1:73">
      <c r="A48" s="11" t="s">
        <v>87</v>
      </c>
      <c r="B48" s="18">
        <v>38</v>
      </c>
      <c r="C48" s="6" t="s">
        <v>3</v>
      </c>
      <c r="D48" s="19" t="s">
        <v>493</v>
      </c>
      <c r="E48" s="6" t="s">
        <v>40</v>
      </c>
      <c r="F48" s="6" t="s">
        <v>39</v>
      </c>
      <c r="G48" s="6" t="s">
        <v>369</v>
      </c>
      <c r="H48" s="6" t="s">
        <v>38</v>
      </c>
      <c r="I48" s="11" t="s">
        <v>370</v>
      </c>
      <c r="J48" s="7" t="s">
        <v>424</v>
      </c>
      <c r="K48" s="1"/>
      <c r="L48" s="7" t="s">
        <v>393</v>
      </c>
      <c r="M48" s="7" t="s">
        <v>373</v>
      </c>
      <c r="N48" s="6" t="s">
        <v>5</v>
      </c>
      <c r="P48" s="6" t="s">
        <v>432</v>
      </c>
      <c r="Q48" s="2"/>
      <c r="R48" s="6" t="s">
        <v>453</v>
      </c>
      <c r="S48" s="2"/>
      <c r="T48" s="2"/>
      <c r="U48" s="2"/>
      <c r="V48" s="2"/>
      <c r="W48" s="6" t="s">
        <v>468</v>
      </c>
      <c r="X48" s="2"/>
      <c r="Y48" s="3"/>
      <c r="Z48" s="6" t="s">
        <v>504</v>
      </c>
      <c r="AA48" s="6" t="s">
        <v>505</v>
      </c>
      <c r="AB48" s="2"/>
      <c r="AC48" s="3"/>
      <c r="AD48" s="11"/>
      <c r="AE48" s="6"/>
      <c r="AF48" s="6"/>
      <c r="AG48" s="3"/>
      <c r="AI48" s="34" t="s">
        <v>607</v>
      </c>
      <c r="AJ48" s="35" t="s">
        <v>559</v>
      </c>
      <c r="AK48" s="36">
        <f t="shared" si="0"/>
        <v>39474</v>
      </c>
      <c r="AL48" s="37">
        <v>3.5813000000000001</v>
      </c>
      <c r="AM48" s="37">
        <v>36.185099999999998</v>
      </c>
      <c r="AN48" s="37">
        <v>0.38240000000000002</v>
      </c>
      <c r="AO48" s="37">
        <v>33.071100000000001</v>
      </c>
      <c r="AP48" s="37">
        <v>6.5404999999999998</v>
      </c>
      <c r="AQ48" s="37">
        <v>3.0038</v>
      </c>
      <c r="AR48" s="37">
        <v>2.9533</v>
      </c>
      <c r="AS48" s="37">
        <v>73.387200000000007</v>
      </c>
      <c r="AT48" s="37">
        <v>5.6269999999999998</v>
      </c>
      <c r="AU48" s="37">
        <v>89.828900000000004</v>
      </c>
      <c r="AV48" s="37">
        <v>2.2593000000000001</v>
      </c>
      <c r="AW48" s="37">
        <v>1.1919999999999999</v>
      </c>
      <c r="AX48" s="38">
        <v>43819.027300000002</v>
      </c>
      <c r="AY48" s="37">
        <v>10.4193</v>
      </c>
      <c r="AZ48" s="39">
        <v>0</v>
      </c>
      <c r="BA48" s="39">
        <v>17.6477</v>
      </c>
      <c r="BB48" s="37">
        <v>0.28339999999999999</v>
      </c>
      <c r="BC48" s="37">
        <v>16.297899999999998</v>
      </c>
      <c r="BD48" s="39">
        <v>75.321899999999999</v>
      </c>
      <c r="BE48" s="37">
        <v>0.92479999999999996</v>
      </c>
      <c r="BF48" s="37">
        <v>0.86619999999999997</v>
      </c>
      <c r="BG48" s="37">
        <v>13.607900000000001</v>
      </c>
      <c r="BH48" s="40">
        <v>43.363599999999998</v>
      </c>
      <c r="BI48" s="40">
        <v>275.31420000000003</v>
      </c>
      <c r="BJ48" s="34" t="s">
        <v>607</v>
      </c>
      <c r="BK48" s="35" t="s">
        <v>580</v>
      </c>
      <c r="BL48" s="36">
        <f t="shared" si="1"/>
        <v>39479</v>
      </c>
      <c r="BM48" s="41">
        <v>79863.765599999999</v>
      </c>
      <c r="BN48" s="41">
        <v>168.357</v>
      </c>
      <c r="BO48" s="41">
        <v>7277.4741000000004</v>
      </c>
      <c r="BP48" s="42">
        <v>5.2571000000000003</v>
      </c>
      <c r="BQ48" s="41">
        <v>2835.1804000000002</v>
      </c>
      <c r="BR48" s="40">
        <v>119.71720000000001</v>
      </c>
      <c r="BS48" s="41">
        <v>2110.9472999999998</v>
      </c>
      <c r="BT48" s="41">
        <v>4530.9326000000001</v>
      </c>
      <c r="BU48" s="40">
        <v>131.21440000000001</v>
      </c>
    </row>
    <row r="49" spans="1:73">
      <c r="A49" s="11" t="s">
        <v>88</v>
      </c>
      <c r="B49" s="18">
        <v>37</v>
      </c>
      <c r="C49" s="6" t="s">
        <v>3</v>
      </c>
      <c r="D49" s="19" t="s">
        <v>493</v>
      </c>
      <c r="E49" s="6" t="s">
        <v>40</v>
      </c>
      <c r="F49" s="6" t="s">
        <v>39</v>
      </c>
      <c r="G49" s="6" t="s">
        <v>369</v>
      </c>
      <c r="H49" s="6" t="s">
        <v>38</v>
      </c>
      <c r="I49" s="11" t="s">
        <v>370</v>
      </c>
      <c r="J49" s="7" t="s">
        <v>424</v>
      </c>
      <c r="K49" s="1"/>
      <c r="L49" s="7" t="s">
        <v>393</v>
      </c>
      <c r="M49" s="7" t="s">
        <v>373</v>
      </c>
      <c r="N49" s="6" t="s">
        <v>5</v>
      </c>
      <c r="P49" s="11" t="s">
        <v>441</v>
      </c>
      <c r="Q49" s="2"/>
      <c r="R49" s="6" t="s">
        <v>459</v>
      </c>
      <c r="S49" s="2"/>
      <c r="T49" s="2"/>
      <c r="U49" s="2"/>
      <c r="V49" s="2"/>
      <c r="W49" s="6" t="s">
        <v>468</v>
      </c>
      <c r="X49" s="2"/>
      <c r="Y49" s="3"/>
      <c r="Z49" s="6" t="s">
        <v>504</v>
      </c>
      <c r="AA49" s="6" t="s">
        <v>505</v>
      </c>
      <c r="AB49" s="2"/>
      <c r="AC49" s="3"/>
      <c r="AD49" s="11"/>
      <c r="AE49" s="6"/>
      <c r="AF49" s="6"/>
      <c r="AG49" s="3"/>
      <c r="AI49" s="34" t="s">
        <v>608</v>
      </c>
      <c r="AJ49" s="35" t="s">
        <v>559</v>
      </c>
      <c r="AK49" s="36">
        <f t="shared" si="0"/>
        <v>39474</v>
      </c>
      <c r="AL49" s="37">
        <v>1.6208</v>
      </c>
      <c r="AM49" s="37">
        <v>20.4421</v>
      </c>
      <c r="AN49" s="37">
        <v>0.27139999999999997</v>
      </c>
      <c r="AO49" s="37">
        <v>18.467099999999999</v>
      </c>
      <c r="AP49" s="37">
        <v>3.2172999999999998</v>
      </c>
      <c r="AQ49" s="37">
        <v>2.8732000000000002</v>
      </c>
      <c r="AR49" s="37">
        <v>1.7306999999999999</v>
      </c>
      <c r="AS49" s="37">
        <v>40.753500000000003</v>
      </c>
      <c r="AT49" s="37">
        <v>5.46</v>
      </c>
      <c r="AU49" s="37">
        <v>51.333599999999997</v>
      </c>
      <c r="AV49" s="37">
        <v>4.3007999999999997</v>
      </c>
      <c r="AW49" s="37">
        <v>0.58130000000000004</v>
      </c>
      <c r="AX49" s="38">
        <v>25478.136699999999</v>
      </c>
      <c r="AY49" s="37">
        <v>7.1787000000000001</v>
      </c>
      <c r="AZ49" s="39">
        <v>32.356099999999998</v>
      </c>
      <c r="BA49" s="39">
        <v>25.6709</v>
      </c>
      <c r="BB49" s="37">
        <v>0.21099999999999999</v>
      </c>
      <c r="BC49" s="37">
        <v>11.7559</v>
      </c>
      <c r="BD49" s="39">
        <v>86.799499999999995</v>
      </c>
      <c r="BE49" s="37">
        <v>1.0988</v>
      </c>
      <c r="BF49" s="37">
        <v>0.49609999999999999</v>
      </c>
      <c r="BG49" s="37">
        <v>9.5031999999999996</v>
      </c>
      <c r="BH49" s="40">
        <v>36.806399999999996</v>
      </c>
      <c r="BI49" s="40">
        <v>142.68719999999999</v>
      </c>
      <c r="BJ49" s="34" t="s">
        <v>608</v>
      </c>
      <c r="BK49" s="35" t="s">
        <v>580</v>
      </c>
      <c r="BL49" s="36">
        <f t="shared" si="1"/>
        <v>39479</v>
      </c>
      <c r="BM49" s="41">
        <v>72105.382800000007</v>
      </c>
      <c r="BN49" s="41">
        <v>151.4923</v>
      </c>
      <c r="BO49" s="41">
        <v>9397.8477000000003</v>
      </c>
      <c r="BP49" s="42">
        <v>2.7913999999999999</v>
      </c>
      <c r="BQ49" s="41">
        <v>2581.8434999999999</v>
      </c>
      <c r="BR49" s="40">
        <v>79.425299999999993</v>
      </c>
      <c r="BS49" s="41">
        <v>903.77650000000006</v>
      </c>
      <c r="BT49" s="41">
        <v>4736.2714999999998</v>
      </c>
      <c r="BU49" s="40">
        <v>77.758700000000005</v>
      </c>
    </row>
    <row r="50" spans="1:73">
      <c r="A50" s="11" t="s">
        <v>89</v>
      </c>
      <c r="B50" s="18">
        <v>41</v>
      </c>
      <c r="C50" s="6" t="s">
        <v>3</v>
      </c>
      <c r="D50" s="19" t="s">
        <v>493</v>
      </c>
      <c r="E50" s="6" t="s">
        <v>40</v>
      </c>
      <c r="F50" s="6" t="s">
        <v>39</v>
      </c>
      <c r="G50" s="6" t="s">
        <v>369</v>
      </c>
      <c r="H50" s="6" t="s">
        <v>38</v>
      </c>
      <c r="I50" s="11" t="s">
        <v>370</v>
      </c>
      <c r="J50" s="7" t="s">
        <v>424</v>
      </c>
      <c r="K50" s="1"/>
      <c r="L50" s="7" t="s">
        <v>393</v>
      </c>
      <c r="M50" s="7" t="s">
        <v>373</v>
      </c>
      <c r="N50" s="6" t="s">
        <v>5</v>
      </c>
      <c r="P50" s="6" t="s">
        <v>441</v>
      </c>
      <c r="Q50" s="2"/>
      <c r="R50" s="6" t="s">
        <v>452</v>
      </c>
      <c r="S50" s="2"/>
      <c r="T50" s="2"/>
      <c r="U50" s="2"/>
      <c r="V50" s="2"/>
      <c r="W50" s="6" t="s">
        <v>468</v>
      </c>
      <c r="X50" s="2"/>
      <c r="Y50" s="3"/>
      <c r="Z50" s="6" t="s">
        <v>504</v>
      </c>
      <c r="AA50" s="6" t="s">
        <v>505</v>
      </c>
      <c r="AB50" s="2"/>
      <c r="AC50" s="3"/>
      <c r="AD50" s="11"/>
      <c r="AE50" s="6"/>
      <c r="AF50" s="6"/>
      <c r="AG50" s="3"/>
      <c r="AI50" s="34" t="s">
        <v>609</v>
      </c>
      <c r="AJ50" s="35" t="s">
        <v>559</v>
      </c>
      <c r="AK50" s="36">
        <f t="shared" si="0"/>
        <v>39474</v>
      </c>
      <c r="AL50" s="37">
        <v>3.6613000000000002</v>
      </c>
      <c r="AM50" s="37">
        <v>27.6511</v>
      </c>
      <c r="AN50" s="37">
        <v>0.36109999999999998</v>
      </c>
      <c r="AO50" s="37">
        <v>22.5623</v>
      </c>
      <c r="AP50" s="37">
        <v>4.5429000000000004</v>
      </c>
      <c r="AQ50" s="37">
        <v>3.6579999999999999</v>
      </c>
      <c r="AR50" s="37">
        <v>2.2679999999999998</v>
      </c>
      <c r="AS50" s="37">
        <v>56.980699999999999</v>
      </c>
      <c r="AT50" s="37">
        <v>6.8501000000000003</v>
      </c>
      <c r="AU50" s="37">
        <v>57.326999999999998</v>
      </c>
      <c r="AV50" s="37">
        <v>4.7522000000000002</v>
      </c>
      <c r="AW50" s="37">
        <v>0.70520000000000005</v>
      </c>
      <c r="AX50" s="38">
        <v>31158.238300000001</v>
      </c>
      <c r="AY50" s="37">
        <v>9.3721999999999994</v>
      </c>
      <c r="AZ50" s="39">
        <v>0</v>
      </c>
      <c r="BA50" s="39">
        <v>24.403500000000001</v>
      </c>
      <c r="BB50" s="37">
        <v>0.26860000000000001</v>
      </c>
      <c r="BC50" s="37">
        <v>12.1456</v>
      </c>
      <c r="BD50" s="39">
        <v>73.620599999999996</v>
      </c>
      <c r="BE50" s="37">
        <v>1.1852</v>
      </c>
      <c r="BF50" s="37">
        <v>0.51200000000000001</v>
      </c>
      <c r="BG50" s="37">
        <v>11.8985</v>
      </c>
      <c r="BH50" s="40">
        <v>40.356699999999996</v>
      </c>
      <c r="BI50" s="40">
        <v>217.11709999999999</v>
      </c>
      <c r="BJ50" s="34" t="s">
        <v>609</v>
      </c>
      <c r="BK50" s="35" t="s">
        <v>580</v>
      </c>
      <c r="BL50" s="36">
        <f t="shared" si="1"/>
        <v>39479</v>
      </c>
      <c r="BM50" s="41">
        <v>80548.414099999995</v>
      </c>
      <c r="BN50" s="41">
        <v>198.9307</v>
      </c>
      <c r="BO50" s="41">
        <v>7665.4551000000001</v>
      </c>
      <c r="BP50" s="42">
        <v>3.5299</v>
      </c>
      <c r="BQ50" s="41">
        <v>3733.4675000000002</v>
      </c>
      <c r="BR50" s="40">
        <v>114.77290000000001</v>
      </c>
      <c r="BS50" s="41">
        <v>1809.7320999999999</v>
      </c>
      <c r="BT50" s="41">
        <v>5211.8393999999998</v>
      </c>
      <c r="BU50" s="40">
        <v>91.751000000000005</v>
      </c>
    </row>
    <row r="51" spans="1:73">
      <c r="A51" s="11" t="s">
        <v>90</v>
      </c>
      <c r="B51" s="18">
        <v>3</v>
      </c>
      <c r="C51" s="6" t="s">
        <v>3</v>
      </c>
      <c r="D51" s="20" t="s">
        <v>494</v>
      </c>
      <c r="E51" s="6" t="s">
        <v>40</v>
      </c>
      <c r="F51" s="6" t="s">
        <v>39</v>
      </c>
      <c r="G51" s="6" t="s">
        <v>369</v>
      </c>
      <c r="H51" s="6" t="s">
        <v>38</v>
      </c>
      <c r="I51" s="11" t="s">
        <v>370</v>
      </c>
      <c r="J51" s="20" t="s">
        <v>425</v>
      </c>
      <c r="K51" s="1"/>
      <c r="L51" s="7" t="s">
        <v>394</v>
      </c>
      <c r="M51" s="7" t="s">
        <v>374</v>
      </c>
      <c r="N51" s="6" t="s">
        <v>5</v>
      </c>
      <c r="P51" s="11" t="s">
        <v>512</v>
      </c>
      <c r="Q51" s="2"/>
      <c r="R51" s="6" t="s">
        <v>449</v>
      </c>
      <c r="S51" s="2"/>
      <c r="T51" s="2"/>
      <c r="U51" s="2"/>
      <c r="V51" s="2"/>
      <c r="W51" s="6" t="s">
        <v>468</v>
      </c>
      <c r="X51" s="2"/>
      <c r="Y51" s="3"/>
      <c r="Z51" s="6" t="s">
        <v>504</v>
      </c>
      <c r="AA51" s="6" t="s">
        <v>505</v>
      </c>
      <c r="AB51" s="2"/>
      <c r="AC51" s="3"/>
      <c r="AD51" s="11"/>
      <c r="AE51" s="6"/>
      <c r="AF51" s="6"/>
      <c r="AG51" s="3"/>
      <c r="AI51" s="34" t="s">
        <v>610</v>
      </c>
      <c r="AJ51" s="35" t="s">
        <v>559</v>
      </c>
      <c r="AK51" s="36">
        <f t="shared" si="0"/>
        <v>39474</v>
      </c>
      <c r="AL51" s="37">
        <v>2.2711999999999999</v>
      </c>
      <c r="AM51" s="37">
        <v>24.4938</v>
      </c>
      <c r="AN51" s="37">
        <v>0.3155</v>
      </c>
      <c r="AO51" s="37">
        <v>19.944900000000001</v>
      </c>
      <c r="AP51" s="37">
        <v>3.8948999999999998</v>
      </c>
      <c r="AQ51" s="37">
        <v>3.4769000000000001</v>
      </c>
      <c r="AR51" s="37">
        <v>2.1495000000000002</v>
      </c>
      <c r="AS51" s="37">
        <v>48.927599999999998</v>
      </c>
      <c r="AT51" s="37">
        <v>6.1212999999999997</v>
      </c>
      <c r="AU51" s="37">
        <v>47.896299999999997</v>
      </c>
      <c r="AV51" s="37">
        <v>3.8820999999999999</v>
      </c>
      <c r="AW51" s="37">
        <v>0.68610000000000004</v>
      </c>
      <c r="AX51" s="38">
        <v>26090.169900000001</v>
      </c>
      <c r="AY51" s="37">
        <v>9.1114999999999995</v>
      </c>
      <c r="AZ51" s="39">
        <v>0</v>
      </c>
      <c r="BA51" s="39">
        <v>23.027799999999999</v>
      </c>
      <c r="BB51" s="37">
        <v>0.2079</v>
      </c>
      <c r="BC51" s="37">
        <v>10.455500000000001</v>
      </c>
      <c r="BD51" s="39">
        <v>59.348399999999998</v>
      </c>
      <c r="BE51" s="37">
        <v>1.1742999999999999</v>
      </c>
      <c r="BF51" s="37">
        <v>0.65529999999999999</v>
      </c>
      <c r="BG51" s="37">
        <v>9.0713000000000008</v>
      </c>
      <c r="BH51" s="40">
        <v>31.7272</v>
      </c>
      <c r="BI51" s="40">
        <v>178.55549999999999</v>
      </c>
      <c r="BJ51" s="34" t="s">
        <v>610</v>
      </c>
      <c r="BK51" s="35" t="s">
        <v>580</v>
      </c>
      <c r="BL51" s="36">
        <f t="shared" si="1"/>
        <v>39479</v>
      </c>
      <c r="BM51" s="41">
        <v>67493.765599999999</v>
      </c>
      <c r="BN51" s="41">
        <v>202.27430000000001</v>
      </c>
      <c r="BO51" s="41">
        <v>9696.0614999999998</v>
      </c>
      <c r="BP51" s="42">
        <v>3.2934000000000001</v>
      </c>
      <c r="BQ51" s="41">
        <v>3057.085</v>
      </c>
      <c r="BR51" s="40">
        <v>99.511399999999995</v>
      </c>
      <c r="BS51" s="41">
        <v>1381.8052</v>
      </c>
      <c r="BT51" s="41">
        <v>5238.1084000000001</v>
      </c>
      <c r="BU51" s="40">
        <v>76.4773</v>
      </c>
    </row>
    <row r="52" spans="1:73">
      <c r="A52" s="11" t="s">
        <v>91</v>
      </c>
      <c r="B52" s="18">
        <v>4</v>
      </c>
      <c r="C52" s="6" t="s">
        <v>3</v>
      </c>
      <c r="D52" s="20" t="s">
        <v>494</v>
      </c>
      <c r="E52" s="6" t="s">
        <v>40</v>
      </c>
      <c r="F52" s="6" t="s">
        <v>39</v>
      </c>
      <c r="G52" s="6" t="s">
        <v>369</v>
      </c>
      <c r="H52" s="6" t="s">
        <v>38</v>
      </c>
      <c r="I52" s="11" t="s">
        <v>370</v>
      </c>
      <c r="J52" s="20" t="s">
        <v>425</v>
      </c>
      <c r="L52" s="7" t="s">
        <v>394</v>
      </c>
      <c r="M52" s="7" t="s">
        <v>374</v>
      </c>
      <c r="N52" s="6" t="s">
        <v>5</v>
      </c>
      <c r="P52" s="11" t="s">
        <v>442</v>
      </c>
      <c r="R52" s="6" t="s">
        <v>449</v>
      </c>
      <c r="W52" s="6" t="s">
        <v>468</v>
      </c>
      <c r="Z52" s="6" t="s">
        <v>504</v>
      </c>
      <c r="AA52" s="6" t="s">
        <v>505</v>
      </c>
      <c r="AD52" s="11"/>
      <c r="AE52" s="6"/>
      <c r="AF52" s="6"/>
      <c r="AI52" s="34" t="s">
        <v>611</v>
      </c>
      <c r="AJ52" s="35" t="s">
        <v>612</v>
      </c>
      <c r="AK52" s="36">
        <f t="shared" si="0"/>
        <v>39474</v>
      </c>
      <c r="AL52" s="37">
        <v>2.1339000000000001</v>
      </c>
      <c r="AM52" s="37">
        <v>22.705200000000001</v>
      </c>
      <c r="AN52" s="37">
        <v>0.24990000000000001</v>
      </c>
      <c r="AO52" s="37">
        <v>12.9757</v>
      </c>
      <c r="AP52" s="37">
        <v>2.9518</v>
      </c>
      <c r="AQ52" s="37">
        <v>2.5468999999999999</v>
      </c>
      <c r="AR52" s="37">
        <v>1.8023</v>
      </c>
      <c r="AS52" s="37">
        <v>40.136400000000002</v>
      </c>
      <c r="AT52" s="37">
        <v>6.1971999999999996</v>
      </c>
      <c r="AU52" s="37">
        <v>54.884999999999998</v>
      </c>
      <c r="AV52" s="37">
        <v>3.7589000000000001</v>
      </c>
      <c r="AW52" s="37">
        <v>0.54649999999999999</v>
      </c>
      <c r="AX52" s="38">
        <v>33439.855499999998</v>
      </c>
      <c r="AY52" s="37">
        <v>5.9570999999999996</v>
      </c>
      <c r="AZ52" s="39">
        <v>0</v>
      </c>
      <c r="BA52" s="39">
        <v>25.857700000000001</v>
      </c>
      <c r="BB52" s="37">
        <v>0.2334</v>
      </c>
      <c r="BC52" s="37">
        <v>11.8378</v>
      </c>
      <c r="BD52" s="39">
        <v>72.976600000000005</v>
      </c>
      <c r="BE52" s="37">
        <v>1.1172</v>
      </c>
      <c r="BF52" s="37">
        <v>0.39479999999999998</v>
      </c>
      <c r="BG52" s="37">
        <v>9.8308999999999997</v>
      </c>
      <c r="BH52" s="40">
        <v>41.700400000000002</v>
      </c>
      <c r="BI52" s="40">
        <v>122.41719999999999</v>
      </c>
      <c r="BJ52" s="34" t="s">
        <v>611</v>
      </c>
      <c r="BK52" s="35" t="s">
        <v>613</v>
      </c>
      <c r="BL52" s="36">
        <f t="shared" ref="BL52:BL113" si="2">DATE(2008,2,7)</f>
        <v>39485</v>
      </c>
      <c r="BM52" s="41">
        <v>77976.664099999995</v>
      </c>
      <c r="BN52" s="41">
        <v>204.13030000000001</v>
      </c>
      <c r="BO52" s="41">
        <v>4305.9893000000002</v>
      </c>
      <c r="BP52" s="42">
        <v>2.3127</v>
      </c>
      <c r="BQ52" s="41">
        <v>4096.1367</v>
      </c>
      <c r="BR52" s="40">
        <v>116.7683</v>
      </c>
      <c r="BS52" s="41">
        <v>779.44209999999998</v>
      </c>
      <c r="BT52" s="41">
        <v>4719.0137000000004</v>
      </c>
      <c r="BU52" s="40">
        <v>78.722099999999998</v>
      </c>
    </row>
    <row r="53" spans="1:73">
      <c r="A53" s="11" t="s">
        <v>92</v>
      </c>
      <c r="B53" s="18">
        <v>6</v>
      </c>
      <c r="C53" s="6" t="s">
        <v>3</v>
      </c>
      <c r="D53" s="20" t="s">
        <v>494</v>
      </c>
      <c r="E53" s="6" t="s">
        <v>40</v>
      </c>
      <c r="F53" s="6" t="s">
        <v>39</v>
      </c>
      <c r="G53" s="6" t="s">
        <v>369</v>
      </c>
      <c r="H53" s="6" t="s">
        <v>38</v>
      </c>
      <c r="I53" s="11" t="s">
        <v>370</v>
      </c>
      <c r="J53" s="20" t="s">
        <v>425</v>
      </c>
      <c r="L53" s="7" t="s">
        <v>394</v>
      </c>
      <c r="M53" s="7" t="s">
        <v>374</v>
      </c>
      <c r="N53" s="6" t="s">
        <v>5</v>
      </c>
      <c r="P53" s="11" t="s">
        <v>444</v>
      </c>
      <c r="R53" s="6" t="s">
        <v>449</v>
      </c>
      <c r="W53" s="6" t="s">
        <v>468</v>
      </c>
      <c r="Z53" s="6" t="s">
        <v>504</v>
      </c>
      <c r="AA53" s="6" t="s">
        <v>505</v>
      </c>
      <c r="AD53" s="11"/>
      <c r="AE53" s="6"/>
      <c r="AF53" s="6"/>
      <c r="AI53" s="34" t="s">
        <v>614</v>
      </c>
      <c r="AJ53" s="35" t="s">
        <v>612</v>
      </c>
      <c r="AK53" s="36">
        <f t="shared" si="0"/>
        <v>39474</v>
      </c>
      <c r="AL53" s="37">
        <v>2.2799</v>
      </c>
      <c r="AM53" s="37">
        <v>47.709299999999999</v>
      </c>
      <c r="AN53" s="37">
        <v>0.49370000000000003</v>
      </c>
      <c r="AO53" s="37">
        <v>34.676900000000003</v>
      </c>
      <c r="AP53" s="37">
        <v>7.0621</v>
      </c>
      <c r="AQ53" s="37">
        <v>4.8240999999999996</v>
      </c>
      <c r="AR53" s="37">
        <v>3.4453999999999998</v>
      </c>
      <c r="AS53" s="37">
        <v>90.747699999999995</v>
      </c>
      <c r="AT53" s="37">
        <v>5.5605000000000002</v>
      </c>
      <c r="AU53" s="37">
        <v>89.208399999999997</v>
      </c>
      <c r="AV53" s="37">
        <v>6.7042000000000002</v>
      </c>
      <c r="AW53" s="37">
        <v>1.2155</v>
      </c>
      <c r="AX53" s="38">
        <v>31595.6777</v>
      </c>
      <c r="AY53" s="37">
        <v>18.157900000000001</v>
      </c>
      <c r="AZ53" s="39">
        <v>0</v>
      </c>
      <c r="BA53" s="39">
        <v>50.303100000000001</v>
      </c>
      <c r="BB53" s="37">
        <v>0</v>
      </c>
      <c r="BC53" s="37">
        <v>14.7904</v>
      </c>
      <c r="BD53" s="39">
        <v>199.36080000000001</v>
      </c>
      <c r="BE53" s="37">
        <v>1.4686999999999999</v>
      </c>
      <c r="BF53" s="37">
        <v>0.96730000000000005</v>
      </c>
      <c r="BG53" s="37">
        <v>14.596500000000001</v>
      </c>
      <c r="BH53" s="40">
        <v>55.415300000000002</v>
      </c>
      <c r="BI53" s="40">
        <v>434.36950000000002</v>
      </c>
      <c r="BJ53" s="34" t="s">
        <v>614</v>
      </c>
      <c r="BK53" s="35" t="s">
        <v>613</v>
      </c>
      <c r="BL53" s="36">
        <f t="shared" si="2"/>
        <v>39485</v>
      </c>
      <c r="BM53" s="41">
        <v>83243.867199999993</v>
      </c>
      <c r="BN53" s="41">
        <v>413.82389999999998</v>
      </c>
      <c r="BO53" s="41">
        <v>11392.195299999999</v>
      </c>
      <c r="BP53" s="42">
        <v>4.7336999999999998</v>
      </c>
      <c r="BQ53" s="41">
        <v>9548.8711000000003</v>
      </c>
      <c r="BR53" s="40">
        <v>191.70779999999999</v>
      </c>
      <c r="BS53" s="41">
        <v>4607.1538</v>
      </c>
      <c r="BT53" s="41">
        <v>6268.1440000000002</v>
      </c>
      <c r="BU53" s="40">
        <v>102.48520000000001</v>
      </c>
    </row>
    <row r="54" spans="1:73">
      <c r="A54" s="11" t="s">
        <v>93</v>
      </c>
      <c r="B54" s="18">
        <v>8</v>
      </c>
      <c r="C54" s="6" t="s">
        <v>3</v>
      </c>
      <c r="D54" s="20" t="s">
        <v>494</v>
      </c>
      <c r="E54" s="6" t="s">
        <v>40</v>
      </c>
      <c r="F54" s="6" t="s">
        <v>39</v>
      </c>
      <c r="G54" s="6" t="s">
        <v>369</v>
      </c>
      <c r="H54" s="6" t="s">
        <v>38</v>
      </c>
      <c r="I54" s="11" t="s">
        <v>370</v>
      </c>
      <c r="J54" s="20" t="s">
        <v>425</v>
      </c>
      <c r="L54" s="7" t="s">
        <v>394</v>
      </c>
      <c r="M54" s="7" t="s">
        <v>374</v>
      </c>
      <c r="N54" s="6" t="s">
        <v>5</v>
      </c>
      <c r="P54" s="11" t="s">
        <v>512</v>
      </c>
      <c r="R54" s="6" t="s">
        <v>449</v>
      </c>
      <c r="W54" s="6" t="s">
        <v>468</v>
      </c>
      <c r="Z54" s="6" t="s">
        <v>504</v>
      </c>
      <c r="AA54" s="6" t="s">
        <v>505</v>
      </c>
      <c r="AD54" s="11"/>
      <c r="AE54" s="6"/>
      <c r="AF54" s="6"/>
      <c r="AI54" s="34" t="s">
        <v>615</v>
      </c>
      <c r="AJ54" s="35" t="s">
        <v>612</v>
      </c>
      <c r="AK54" s="36">
        <f t="shared" si="0"/>
        <v>39474</v>
      </c>
      <c r="AL54" s="37">
        <v>3.3542000000000001</v>
      </c>
      <c r="AM54" s="37">
        <v>34.5383</v>
      </c>
      <c r="AN54" s="37">
        <v>0.36530000000000001</v>
      </c>
      <c r="AO54" s="37">
        <v>27.074200000000001</v>
      </c>
      <c r="AP54" s="37">
        <v>5.5180999999999996</v>
      </c>
      <c r="AQ54" s="37">
        <v>2.5815000000000001</v>
      </c>
      <c r="AR54" s="37">
        <v>2.5478000000000001</v>
      </c>
      <c r="AS54" s="37">
        <v>72.272800000000004</v>
      </c>
      <c r="AT54" s="37">
        <v>8.5655999999999999</v>
      </c>
      <c r="AU54" s="37">
        <v>55.119399999999999</v>
      </c>
      <c r="AV54" s="37">
        <v>3.3081</v>
      </c>
      <c r="AW54" s="37">
        <v>0.88800000000000001</v>
      </c>
      <c r="AX54" s="38">
        <v>29013.0664</v>
      </c>
      <c r="AY54" s="37">
        <v>13.287100000000001</v>
      </c>
      <c r="AZ54" s="39">
        <v>0</v>
      </c>
      <c r="BA54" s="39">
        <v>23.724900000000002</v>
      </c>
      <c r="BB54" s="37">
        <v>0.27250000000000002</v>
      </c>
      <c r="BC54" s="37">
        <v>10.5801</v>
      </c>
      <c r="BD54" s="39">
        <v>42.095500000000001</v>
      </c>
      <c r="BE54" s="37">
        <v>1.0356000000000001</v>
      </c>
      <c r="BF54" s="37">
        <v>0.6522</v>
      </c>
      <c r="BG54" s="37">
        <v>12.056800000000001</v>
      </c>
      <c r="BH54" s="40">
        <v>42.016100000000002</v>
      </c>
      <c r="BI54" s="40">
        <v>344.77420000000001</v>
      </c>
      <c r="BJ54" s="34" t="s">
        <v>615</v>
      </c>
      <c r="BK54" s="35" t="s">
        <v>613</v>
      </c>
      <c r="BL54" s="36">
        <f t="shared" si="2"/>
        <v>39485</v>
      </c>
      <c r="BM54" s="41">
        <v>63065.371099999997</v>
      </c>
      <c r="BN54" s="41">
        <v>174.32480000000001</v>
      </c>
      <c r="BO54" s="41">
        <v>5041.2660999999998</v>
      </c>
      <c r="BP54" s="42">
        <v>3.9662000000000002</v>
      </c>
      <c r="BQ54" s="41">
        <v>3406.6226000000001</v>
      </c>
      <c r="BR54" s="40">
        <v>184.238</v>
      </c>
      <c r="BS54" s="41">
        <v>1853.2538999999999</v>
      </c>
      <c r="BT54" s="41">
        <v>5092.5263999999997</v>
      </c>
      <c r="BU54" s="40">
        <v>67.235299999999995</v>
      </c>
    </row>
    <row r="55" spans="1:73">
      <c r="A55" s="11" t="s">
        <v>94</v>
      </c>
      <c r="B55" s="18">
        <v>9</v>
      </c>
      <c r="C55" s="6" t="s">
        <v>3</v>
      </c>
      <c r="D55" s="20" t="s">
        <v>494</v>
      </c>
      <c r="E55" s="6" t="s">
        <v>40</v>
      </c>
      <c r="F55" s="6" t="s">
        <v>39</v>
      </c>
      <c r="G55" s="6" t="s">
        <v>369</v>
      </c>
      <c r="H55" s="6" t="s">
        <v>38</v>
      </c>
      <c r="I55" s="11" t="s">
        <v>370</v>
      </c>
      <c r="J55" s="20" t="s">
        <v>425</v>
      </c>
      <c r="L55" s="7" t="s">
        <v>394</v>
      </c>
      <c r="M55" s="7" t="s">
        <v>374</v>
      </c>
      <c r="N55" s="6" t="s">
        <v>5</v>
      </c>
      <c r="P55" s="11" t="s">
        <v>442</v>
      </c>
      <c r="R55" s="6" t="s">
        <v>453</v>
      </c>
      <c r="W55" s="6" t="s">
        <v>468</v>
      </c>
      <c r="Z55" s="6" t="s">
        <v>504</v>
      </c>
      <c r="AA55" s="6" t="s">
        <v>505</v>
      </c>
      <c r="AD55" s="11"/>
      <c r="AE55" s="6"/>
      <c r="AF55" s="6"/>
      <c r="AI55" s="34" t="s">
        <v>616</v>
      </c>
      <c r="AJ55" s="35" t="s">
        <v>612</v>
      </c>
      <c r="AK55" s="36">
        <f t="shared" si="0"/>
        <v>39474</v>
      </c>
      <c r="AL55" s="37">
        <v>2.3658999999999999</v>
      </c>
      <c r="AM55" s="37">
        <v>34.308300000000003</v>
      </c>
      <c r="AN55" s="37">
        <v>0.25</v>
      </c>
      <c r="AO55" s="37">
        <v>24.462199999999999</v>
      </c>
      <c r="AP55" s="37">
        <v>4.9169</v>
      </c>
      <c r="AQ55" s="37">
        <v>2.6031</v>
      </c>
      <c r="AR55" s="37">
        <v>1.8212999999999999</v>
      </c>
      <c r="AS55" s="37">
        <v>66.591899999999995</v>
      </c>
      <c r="AT55" s="37">
        <v>5.7904</v>
      </c>
      <c r="AU55" s="37">
        <v>58.851399999999998</v>
      </c>
      <c r="AV55" s="37">
        <v>3.5971000000000002</v>
      </c>
      <c r="AW55" s="37">
        <v>0.76600000000000001</v>
      </c>
      <c r="AX55" s="38">
        <v>27634.3184</v>
      </c>
      <c r="AY55" s="37">
        <v>7.7747000000000002</v>
      </c>
      <c r="AZ55" s="39">
        <v>0</v>
      </c>
      <c r="BA55" s="39">
        <v>21.861000000000001</v>
      </c>
      <c r="BB55" s="37">
        <v>0.20399999999999999</v>
      </c>
      <c r="BC55" s="37">
        <v>13.0456</v>
      </c>
      <c r="BD55" s="39">
        <v>70.530699999999996</v>
      </c>
      <c r="BE55" s="37">
        <v>1.1894</v>
      </c>
      <c r="BF55" s="37">
        <v>0.53979999999999995</v>
      </c>
      <c r="BG55" s="37">
        <v>14.4963</v>
      </c>
      <c r="BH55" s="40">
        <v>40.117400000000004</v>
      </c>
      <c r="BI55" s="40">
        <v>194.53049999999999</v>
      </c>
      <c r="BJ55" s="34" t="s">
        <v>616</v>
      </c>
      <c r="BK55" s="35" t="s">
        <v>613</v>
      </c>
      <c r="BL55" s="36">
        <f t="shared" si="2"/>
        <v>39485</v>
      </c>
      <c r="BM55" s="41">
        <v>80408.164099999995</v>
      </c>
      <c r="BN55" s="41">
        <v>172.0539</v>
      </c>
      <c r="BO55" s="41">
        <v>12243.7832</v>
      </c>
      <c r="BP55" s="42">
        <v>2.831</v>
      </c>
      <c r="BQ55" s="41">
        <v>3521.8413</v>
      </c>
      <c r="BR55" s="40">
        <v>82.760300000000001</v>
      </c>
      <c r="BS55" s="41">
        <v>1971.8931</v>
      </c>
      <c r="BT55" s="41">
        <v>5021.3633</v>
      </c>
      <c r="BU55" s="40">
        <v>76.788300000000007</v>
      </c>
    </row>
    <row r="56" spans="1:73">
      <c r="A56" s="11" t="s">
        <v>95</v>
      </c>
      <c r="B56" s="18">
        <v>10</v>
      </c>
      <c r="C56" s="6" t="s">
        <v>3</v>
      </c>
      <c r="D56" s="20" t="s">
        <v>494</v>
      </c>
      <c r="E56" s="6" t="s">
        <v>40</v>
      </c>
      <c r="F56" s="6" t="s">
        <v>39</v>
      </c>
      <c r="G56" s="6" t="s">
        <v>369</v>
      </c>
      <c r="H56" s="6" t="s">
        <v>38</v>
      </c>
      <c r="I56" s="11" t="s">
        <v>370</v>
      </c>
      <c r="J56" s="20" t="s">
        <v>425</v>
      </c>
      <c r="L56" s="7" t="s">
        <v>394</v>
      </c>
      <c r="M56" s="7" t="s">
        <v>374</v>
      </c>
      <c r="N56" s="6" t="s">
        <v>5</v>
      </c>
      <c r="P56" s="11" t="s">
        <v>512</v>
      </c>
      <c r="R56" s="6" t="s">
        <v>453</v>
      </c>
      <c r="W56" s="6" t="s">
        <v>468</v>
      </c>
      <c r="Z56" s="6" t="s">
        <v>504</v>
      </c>
      <c r="AA56" s="6" t="s">
        <v>505</v>
      </c>
      <c r="AD56" s="11"/>
      <c r="AE56" s="6"/>
      <c r="AF56" s="6"/>
      <c r="AI56" s="34" t="s">
        <v>617</v>
      </c>
      <c r="AJ56" s="35" t="s">
        <v>612</v>
      </c>
      <c r="AK56" s="36">
        <f t="shared" si="0"/>
        <v>39474</v>
      </c>
      <c r="AL56" s="37">
        <v>1.0829</v>
      </c>
      <c r="AM56" s="37">
        <v>43.734299999999998</v>
      </c>
      <c r="AN56" s="37">
        <v>0.39529999999999998</v>
      </c>
      <c r="AO56" s="37">
        <v>35.929299999999998</v>
      </c>
      <c r="AP56" s="37">
        <v>6.4817999999999998</v>
      </c>
      <c r="AQ56" s="37">
        <v>6.1673999999999998</v>
      </c>
      <c r="AR56" s="37">
        <v>2.2587000000000002</v>
      </c>
      <c r="AS56" s="37">
        <v>80.665499999999994</v>
      </c>
      <c r="AT56" s="37">
        <v>2.3952</v>
      </c>
      <c r="AU56" s="37">
        <v>167.392</v>
      </c>
      <c r="AV56" s="37">
        <v>3.1772999999999998</v>
      </c>
      <c r="AW56" s="37">
        <v>1.1428</v>
      </c>
      <c r="AX56" s="38">
        <v>19661.875</v>
      </c>
      <c r="AY56" s="37">
        <v>13.4445</v>
      </c>
      <c r="AZ56" s="39">
        <v>0</v>
      </c>
      <c r="BA56" s="39">
        <v>17.953199999999999</v>
      </c>
      <c r="BB56" s="37">
        <v>0.3145</v>
      </c>
      <c r="BC56" s="37">
        <v>10.1614</v>
      </c>
      <c r="BD56" s="39">
        <v>99.315200000000004</v>
      </c>
      <c r="BE56" s="37">
        <v>0.92979999999999996</v>
      </c>
      <c r="BF56" s="37">
        <v>0.73040000000000005</v>
      </c>
      <c r="BG56" s="37">
        <v>12.163</v>
      </c>
      <c r="BH56" s="40">
        <v>43.0593</v>
      </c>
      <c r="BI56" s="40">
        <v>365.81060000000002</v>
      </c>
      <c r="BJ56" s="34" t="s">
        <v>617</v>
      </c>
      <c r="BK56" s="35" t="s">
        <v>613</v>
      </c>
      <c r="BL56" s="36">
        <f t="shared" si="2"/>
        <v>39485</v>
      </c>
      <c r="BM56" s="41">
        <v>57098.421900000001</v>
      </c>
      <c r="BN56" s="41">
        <v>209.5652</v>
      </c>
      <c r="BO56" s="41">
        <v>7957.1576999999997</v>
      </c>
      <c r="BP56" s="42">
        <v>5.2191999999999998</v>
      </c>
      <c r="BQ56" s="41">
        <v>2521.0277999999998</v>
      </c>
      <c r="BR56" s="40">
        <v>94.015299999999996</v>
      </c>
      <c r="BS56" s="41">
        <v>929.82569999999998</v>
      </c>
      <c r="BT56" s="41">
        <v>4081.3145</v>
      </c>
      <c r="BU56" s="40">
        <v>117.74590000000001</v>
      </c>
    </row>
    <row r="57" spans="1:73">
      <c r="A57" s="11" t="s">
        <v>96</v>
      </c>
      <c r="B57" s="18">
        <v>11</v>
      </c>
      <c r="C57" s="6" t="s">
        <v>3</v>
      </c>
      <c r="D57" s="20" t="s">
        <v>494</v>
      </c>
      <c r="E57" s="6" t="s">
        <v>40</v>
      </c>
      <c r="F57" s="6" t="s">
        <v>39</v>
      </c>
      <c r="G57" s="6" t="s">
        <v>369</v>
      </c>
      <c r="H57" s="6" t="s">
        <v>38</v>
      </c>
      <c r="I57" s="11" t="s">
        <v>370</v>
      </c>
      <c r="J57" s="20" t="s">
        <v>425</v>
      </c>
      <c r="L57" s="7" t="s">
        <v>394</v>
      </c>
      <c r="M57" s="7" t="s">
        <v>374</v>
      </c>
      <c r="N57" s="6" t="s">
        <v>5</v>
      </c>
      <c r="P57" s="11" t="s">
        <v>444</v>
      </c>
      <c r="R57" s="6" t="s">
        <v>449</v>
      </c>
      <c r="W57" s="6" t="s">
        <v>468</v>
      </c>
      <c r="Z57" s="6" t="s">
        <v>504</v>
      </c>
      <c r="AA57" s="6" t="s">
        <v>505</v>
      </c>
      <c r="AD57" s="11"/>
      <c r="AE57" s="6"/>
      <c r="AF57" s="6"/>
      <c r="AI57" s="34" t="s">
        <v>618</v>
      </c>
      <c r="AJ57" s="35" t="s">
        <v>612</v>
      </c>
      <c r="AK57" s="36">
        <f t="shared" si="0"/>
        <v>39474</v>
      </c>
      <c r="AL57" s="37">
        <v>5.6852</v>
      </c>
      <c r="AM57" s="37">
        <v>45.971299999999999</v>
      </c>
      <c r="AN57" s="37">
        <v>0.50070000000000003</v>
      </c>
      <c r="AO57" s="37">
        <v>47.5916</v>
      </c>
      <c r="AP57" s="37">
        <v>9.8475999999999999</v>
      </c>
      <c r="AQ57" s="37">
        <v>2.2235999999999998</v>
      </c>
      <c r="AR57" s="37">
        <v>4.3042999999999996</v>
      </c>
      <c r="AS57" s="37">
        <v>107.49769999999999</v>
      </c>
      <c r="AT57" s="37">
        <v>10.0184</v>
      </c>
      <c r="AU57" s="37">
        <v>68.112799999999993</v>
      </c>
      <c r="AV57" s="37">
        <v>3.4226000000000001</v>
      </c>
      <c r="AW57" s="37">
        <v>2.1019000000000001</v>
      </c>
      <c r="AX57" s="38">
        <v>30045.238300000001</v>
      </c>
      <c r="AY57" s="37">
        <v>12.340299999999999</v>
      </c>
      <c r="AZ57" s="39">
        <v>0</v>
      </c>
      <c r="BA57" s="39">
        <v>27.615200000000002</v>
      </c>
      <c r="BB57" s="37">
        <v>0.2447</v>
      </c>
      <c r="BC57" s="37">
        <v>11.4582</v>
      </c>
      <c r="BD57" s="39">
        <v>67.095600000000005</v>
      </c>
      <c r="BE57" s="37">
        <v>0.86890000000000001</v>
      </c>
      <c r="BF57" s="37">
        <v>1.2821</v>
      </c>
      <c r="BG57" s="37">
        <v>10.667</v>
      </c>
      <c r="BH57" s="40">
        <v>41.202199999999998</v>
      </c>
      <c r="BI57" s="40">
        <v>303.98360000000002</v>
      </c>
      <c r="BJ57" s="34" t="s">
        <v>618</v>
      </c>
      <c r="BK57" s="35" t="s">
        <v>613</v>
      </c>
      <c r="BL57" s="36">
        <f t="shared" si="2"/>
        <v>39485</v>
      </c>
      <c r="BM57" s="41">
        <v>68328.406300000002</v>
      </c>
      <c r="BN57" s="41">
        <v>235.55549999999999</v>
      </c>
      <c r="BO57" s="41">
        <v>8571.4482000000007</v>
      </c>
      <c r="BP57" s="42">
        <v>8.8226999999999993</v>
      </c>
      <c r="BQ57" s="41">
        <v>4858.7075000000004</v>
      </c>
      <c r="BR57" s="40">
        <v>162.52799999999999</v>
      </c>
      <c r="BS57" s="41">
        <v>1659.8981000000001</v>
      </c>
      <c r="BT57" s="41">
        <v>4656.8989000000001</v>
      </c>
      <c r="BU57" s="40">
        <v>78.8279</v>
      </c>
    </row>
    <row r="58" spans="1:73">
      <c r="A58" s="11" t="s">
        <v>97</v>
      </c>
      <c r="B58" s="18">
        <v>13</v>
      </c>
      <c r="C58" s="6" t="s">
        <v>3</v>
      </c>
      <c r="D58" s="20" t="s">
        <v>494</v>
      </c>
      <c r="E58" s="6" t="s">
        <v>40</v>
      </c>
      <c r="F58" s="6" t="s">
        <v>39</v>
      </c>
      <c r="G58" s="6" t="s">
        <v>369</v>
      </c>
      <c r="H58" s="6" t="s">
        <v>38</v>
      </c>
      <c r="I58" s="11" t="s">
        <v>370</v>
      </c>
      <c r="J58" s="20" t="s">
        <v>425</v>
      </c>
      <c r="L58" s="7" t="s">
        <v>394</v>
      </c>
      <c r="M58" s="7" t="s">
        <v>374</v>
      </c>
      <c r="N58" s="6" t="s">
        <v>5</v>
      </c>
      <c r="P58" s="11" t="s">
        <v>445</v>
      </c>
      <c r="R58" s="6" t="s">
        <v>453</v>
      </c>
      <c r="W58" s="6" t="s">
        <v>468</v>
      </c>
      <c r="Z58" s="6" t="s">
        <v>504</v>
      </c>
      <c r="AA58" s="6" t="s">
        <v>505</v>
      </c>
      <c r="AD58" s="11"/>
      <c r="AE58" s="6"/>
      <c r="AF58" s="6"/>
      <c r="AI58" s="34" t="s">
        <v>619</v>
      </c>
      <c r="AJ58" s="35" t="s">
        <v>612</v>
      </c>
      <c r="AK58" s="36">
        <f t="shared" si="0"/>
        <v>39474</v>
      </c>
      <c r="AL58" s="37">
        <v>2.819</v>
      </c>
      <c r="AM58" s="37">
        <v>24.546399999999998</v>
      </c>
      <c r="AN58" s="37">
        <v>0.20330000000000001</v>
      </c>
      <c r="AO58" s="37">
        <v>19.4741</v>
      </c>
      <c r="AP58" s="37">
        <v>3.2403</v>
      </c>
      <c r="AQ58" s="37">
        <v>1.7786999999999999</v>
      </c>
      <c r="AR58" s="37">
        <v>1.5601</v>
      </c>
      <c r="AS58" s="37">
        <v>46.474299999999999</v>
      </c>
      <c r="AT58" s="37">
        <v>6.7008999999999999</v>
      </c>
      <c r="AU58" s="37">
        <v>55.509500000000003</v>
      </c>
      <c r="AV58" s="37">
        <v>3.9249999999999998</v>
      </c>
      <c r="AW58" s="37">
        <v>0.54949999999999999</v>
      </c>
      <c r="AX58" s="38">
        <v>27132.414100000002</v>
      </c>
      <c r="AY58" s="37">
        <v>7.5153999999999996</v>
      </c>
      <c r="AZ58" s="39">
        <v>0</v>
      </c>
      <c r="BA58" s="39">
        <v>25.892900000000001</v>
      </c>
      <c r="BB58" s="37">
        <v>0.2301</v>
      </c>
      <c r="BC58" s="37">
        <v>11.7097</v>
      </c>
      <c r="BD58" s="39">
        <v>77.621700000000004</v>
      </c>
      <c r="BE58" s="37">
        <v>1.1343000000000001</v>
      </c>
      <c r="BF58" s="37">
        <v>0.41439999999999999</v>
      </c>
      <c r="BG58" s="37">
        <v>10.3718</v>
      </c>
      <c r="BH58" s="40">
        <v>37.356299999999997</v>
      </c>
      <c r="BI58" s="40">
        <v>183.9709</v>
      </c>
      <c r="BJ58" s="34" t="s">
        <v>619</v>
      </c>
      <c r="BK58" s="35" t="s">
        <v>613</v>
      </c>
      <c r="BL58" s="36">
        <f t="shared" si="2"/>
        <v>39485</v>
      </c>
      <c r="BM58" s="41">
        <v>81061.257800000007</v>
      </c>
      <c r="BN58" s="41">
        <v>185.9905</v>
      </c>
      <c r="BO58" s="41">
        <v>10466.8418</v>
      </c>
      <c r="BP58" s="42">
        <v>2.8616000000000001</v>
      </c>
      <c r="BQ58" s="41">
        <v>3635.5001999999999</v>
      </c>
      <c r="BR58" s="40">
        <v>116.14790000000001</v>
      </c>
      <c r="BS58" s="41">
        <v>1493.6564000000001</v>
      </c>
      <c r="BT58" s="41">
        <v>4920.6239999999998</v>
      </c>
      <c r="BU58" s="40">
        <v>90.581100000000006</v>
      </c>
    </row>
    <row r="59" spans="1:73">
      <c r="A59" s="11" t="s">
        <v>98</v>
      </c>
      <c r="B59" s="18">
        <v>15</v>
      </c>
      <c r="C59" s="6" t="s">
        <v>3</v>
      </c>
      <c r="D59" s="20" t="s">
        <v>494</v>
      </c>
      <c r="E59" s="6" t="s">
        <v>40</v>
      </c>
      <c r="F59" s="6" t="s">
        <v>39</v>
      </c>
      <c r="G59" s="6" t="s">
        <v>369</v>
      </c>
      <c r="H59" s="6" t="s">
        <v>38</v>
      </c>
      <c r="I59" s="11" t="s">
        <v>370</v>
      </c>
      <c r="J59" s="20" t="s">
        <v>425</v>
      </c>
      <c r="L59" s="7" t="s">
        <v>394</v>
      </c>
      <c r="M59" s="7" t="s">
        <v>374</v>
      </c>
      <c r="N59" s="6" t="s">
        <v>5</v>
      </c>
      <c r="P59" s="11" t="s">
        <v>444</v>
      </c>
      <c r="R59" s="6" t="s">
        <v>453</v>
      </c>
      <c r="W59" s="6" t="s">
        <v>468</v>
      </c>
      <c r="Z59" s="6" t="s">
        <v>504</v>
      </c>
      <c r="AA59" s="6" t="s">
        <v>505</v>
      </c>
      <c r="AD59" s="11"/>
      <c r="AE59" s="6"/>
      <c r="AF59" s="6"/>
      <c r="AI59" s="34" t="s">
        <v>620</v>
      </c>
      <c r="AJ59" s="35" t="s">
        <v>612</v>
      </c>
      <c r="AK59" s="36">
        <f t="shared" si="0"/>
        <v>39474</v>
      </c>
      <c r="AL59" s="37">
        <v>5.3014999999999999</v>
      </c>
      <c r="AM59" s="37">
        <v>35.382599999999996</v>
      </c>
      <c r="AN59" s="37">
        <v>0.36849999999999999</v>
      </c>
      <c r="AO59" s="37">
        <v>35.572299999999998</v>
      </c>
      <c r="AP59" s="37">
        <v>6.8446999999999996</v>
      </c>
      <c r="AQ59" s="37">
        <v>2.3580000000000001</v>
      </c>
      <c r="AR59" s="37">
        <v>2.8546999999999998</v>
      </c>
      <c r="AS59" s="37">
        <v>75.974500000000006</v>
      </c>
      <c r="AT59" s="37">
        <v>5.3034999999999997</v>
      </c>
      <c r="AU59" s="37">
        <v>72.460899999999995</v>
      </c>
      <c r="AV59" s="37">
        <v>3.0989</v>
      </c>
      <c r="AW59" s="37">
        <v>1.2625</v>
      </c>
      <c r="AX59" s="38">
        <v>30581.9473</v>
      </c>
      <c r="AY59" s="37">
        <v>10.411799999999999</v>
      </c>
      <c r="AZ59" s="39">
        <v>0</v>
      </c>
      <c r="BA59" s="39">
        <v>25.803599999999999</v>
      </c>
      <c r="BB59" s="37">
        <v>0.19</v>
      </c>
      <c r="BC59" s="37">
        <v>11.8066</v>
      </c>
      <c r="BD59" s="39">
        <v>77.5077</v>
      </c>
      <c r="BE59" s="37">
        <v>1.0660000000000001</v>
      </c>
      <c r="BF59" s="37">
        <v>0.80459999999999998</v>
      </c>
      <c r="BG59" s="37">
        <v>12.1105</v>
      </c>
      <c r="BH59" s="40">
        <v>58.9482</v>
      </c>
      <c r="BI59" s="40">
        <v>257.2131</v>
      </c>
      <c r="BJ59" s="34" t="s">
        <v>620</v>
      </c>
      <c r="BK59" s="35" t="s">
        <v>613</v>
      </c>
      <c r="BL59" s="36">
        <f t="shared" si="2"/>
        <v>39485</v>
      </c>
      <c r="BM59" s="41">
        <v>64670.929700000001</v>
      </c>
      <c r="BN59" s="41">
        <v>271.13650000000001</v>
      </c>
      <c r="BO59" s="41">
        <v>9837.8477000000003</v>
      </c>
      <c r="BP59" s="42">
        <v>5.1330999999999998</v>
      </c>
      <c r="BQ59" s="41">
        <v>6395.9706999999999</v>
      </c>
      <c r="BR59" s="40">
        <v>148.3235</v>
      </c>
      <c r="BS59" s="41">
        <v>4005.1765</v>
      </c>
      <c r="BT59" s="41">
        <v>4928.8379000000004</v>
      </c>
      <c r="BU59" s="40">
        <v>55.415999999999997</v>
      </c>
    </row>
    <row r="60" spans="1:73">
      <c r="A60" s="11" t="s">
        <v>99</v>
      </c>
      <c r="B60" s="18">
        <v>16</v>
      </c>
      <c r="C60" s="6" t="s">
        <v>3</v>
      </c>
      <c r="D60" s="20" t="s">
        <v>494</v>
      </c>
      <c r="E60" s="6" t="s">
        <v>40</v>
      </c>
      <c r="F60" s="6" t="s">
        <v>39</v>
      </c>
      <c r="G60" s="6" t="s">
        <v>369</v>
      </c>
      <c r="H60" s="6" t="s">
        <v>38</v>
      </c>
      <c r="I60" s="11" t="s">
        <v>370</v>
      </c>
      <c r="J60" s="20" t="s">
        <v>425</v>
      </c>
      <c r="L60" s="7" t="s">
        <v>394</v>
      </c>
      <c r="M60" s="7" t="s">
        <v>374</v>
      </c>
      <c r="N60" s="6" t="s">
        <v>5</v>
      </c>
      <c r="P60" s="11" t="s">
        <v>444</v>
      </c>
      <c r="R60" s="6" t="s">
        <v>449</v>
      </c>
      <c r="W60" s="6" t="s">
        <v>468</v>
      </c>
      <c r="Z60" s="6" t="s">
        <v>504</v>
      </c>
      <c r="AA60" s="6" t="s">
        <v>505</v>
      </c>
      <c r="AD60" s="11"/>
      <c r="AE60" s="6"/>
      <c r="AF60" s="6"/>
      <c r="AI60" s="34" t="s">
        <v>621</v>
      </c>
      <c r="AJ60" s="35" t="s">
        <v>612</v>
      </c>
      <c r="AK60" s="36">
        <f t="shared" si="0"/>
        <v>39474</v>
      </c>
      <c r="AL60" s="37">
        <v>2.3058999999999998</v>
      </c>
      <c r="AM60" s="37">
        <v>26.132300000000001</v>
      </c>
      <c r="AN60" s="37">
        <v>0.26279999999999998</v>
      </c>
      <c r="AO60" s="37">
        <v>20.322299999999998</v>
      </c>
      <c r="AP60" s="37">
        <v>3.8563000000000001</v>
      </c>
      <c r="AQ60" s="37">
        <v>2.5303</v>
      </c>
      <c r="AR60" s="37">
        <v>1.8009999999999999</v>
      </c>
      <c r="AS60" s="37">
        <v>51.854500000000002</v>
      </c>
      <c r="AT60" s="37">
        <v>6.6470000000000002</v>
      </c>
      <c r="AU60" s="37">
        <v>52.190899999999999</v>
      </c>
      <c r="AV60" s="37">
        <v>3.6291000000000002</v>
      </c>
      <c r="AW60" s="37">
        <v>0.63690000000000002</v>
      </c>
      <c r="AX60" s="38">
        <v>26638.982400000001</v>
      </c>
      <c r="AY60" s="37">
        <v>7.7441000000000004</v>
      </c>
      <c r="AZ60" s="39">
        <v>0</v>
      </c>
      <c r="BA60" s="39">
        <v>20.4693</v>
      </c>
      <c r="BB60" s="37">
        <v>0.2054</v>
      </c>
      <c r="BC60" s="37">
        <v>11.535</v>
      </c>
      <c r="BD60" s="39">
        <v>45.706299999999999</v>
      </c>
      <c r="BE60" s="37">
        <v>1.1819</v>
      </c>
      <c r="BF60" s="37">
        <v>0.46589999999999998</v>
      </c>
      <c r="BG60" s="37">
        <v>11.017099999999999</v>
      </c>
      <c r="BH60" s="40">
        <v>39.817100000000003</v>
      </c>
      <c r="BI60" s="40">
        <v>196.8853</v>
      </c>
      <c r="BJ60" s="34" t="s">
        <v>621</v>
      </c>
      <c r="BK60" s="35" t="s">
        <v>613</v>
      </c>
      <c r="BL60" s="36">
        <f t="shared" si="2"/>
        <v>39485</v>
      </c>
      <c r="BM60" s="41">
        <v>71754.835900000005</v>
      </c>
      <c r="BN60" s="41">
        <v>219.66030000000001</v>
      </c>
      <c r="BO60" s="41">
        <v>7630.5556999999999</v>
      </c>
      <c r="BP60" s="42">
        <v>5.99</v>
      </c>
      <c r="BQ60" s="41">
        <v>3646.7262999999998</v>
      </c>
      <c r="BR60" s="40">
        <v>87.298500000000004</v>
      </c>
      <c r="BS60" s="41">
        <v>1355.7463</v>
      </c>
      <c r="BT60" s="41">
        <v>4893.6688999999997</v>
      </c>
      <c r="BU60" s="40">
        <v>89.254999999999995</v>
      </c>
    </row>
    <row r="61" spans="1:73">
      <c r="A61" s="11" t="s">
        <v>100</v>
      </c>
      <c r="B61" s="18">
        <v>17</v>
      </c>
      <c r="C61" s="6" t="s">
        <v>3</v>
      </c>
      <c r="D61" s="20" t="s">
        <v>494</v>
      </c>
      <c r="E61" s="6" t="s">
        <v>40</v>
      </c>
      <c r="F61" s="6" t="s">
        <v>39</v>
      </c>
      <c r="G61" s="6" t="s">
        <v>369</v>
      </c>
      <c r="H61" s="6" t="s">
        <v>38</v>
      </c>
      <c r="I61" s="11" t="s">
        <v>370</v>
      </c>
      <c r="J61" s="20" t="s">
        <v>425</v>
      </c>
      <c r="L61" s="7" t="s">
        <v>394</v>
      </c>
      <c r="M61" s="7" t="s">
        <v>374</v>
      </c>
      <c r="N61" s="6" t="s">
        <v>5</v>
      </c>
      <c r="P61" s="11" t="s">
        <v>442</v>
      </c>
      <c r="R61" s="6" t="s">
        <v>453</v>
      </c>
      <c r="W61" s="6" t="s">
        <v>468</v>
      </c>
      <c r="Z61" s="6" t="s">
        <v>504</v>
      </c>
      <c r="AA61" s="6" t="s">
        <v>505</v>
      </c>
      <c r="AD61" s="11"/>
      <c r="AE61" s="6"/>
      <c r="AF61" s="6"/>
      <c r="AI61" s="34" t="s">
        <v>622</v>
      </c>
      <c r="AJ61" s="35" t="s">
        <v>612</v>
      </c>
      <c r="AK61" s="36">
        <f t="shared" si="0"/>
        <v>39474</v>
      </c>
      <c r="AL61" s="37">
        <v>2.1661000000000001</v>
      </c>
      <c r="AM61" s="37">
        <v>29.116900000000001</v>
      </c>
      <c r="AN61" s="37">
        <v>0.28460000000000002</v>
      </c>
      <c r="AO61" s="37">
        <v>25.221299999999999</v>
      </c>
      <c r="AP61" s="37">
        <v>4.4664000000000001</v>
      </c>
      <c r="AQ61" s="37">
        <v>2.1814</v>
      </c>
      <c r="AR61" s="37">
        <v>2.0335999999999999</v>
      </c>
      <c r="AS61" s="37">
        <v>59.423900000000003</v>
      </c>
      <c r="AT61" s="37">
        <v>7.1467000000000001</v>
      </c>
      <c r="AU61" s="37">
        <v>56.452500000000001</v>
      </c>
      <c r="AV61" s="37">
        <v>3.8776000000000002</v>
      </c>
      <c r="AW61" s="37">
        <v>0.85140000000000005</v>
      </c>
      <c r="AX61" s="38">
        <v>27112.7598</v>
      </c>
      <c r="AY61" s="37">
        <v>6.4996</v>
      </c>
      <c r="AZ61" s="39">
        <v>0</v>
      </c>
      <c r="BA61" s="39">
        <v>25.317</v>
      </c>
      <c r="BB61" s="37">
        <v>0.2056</v>
      </c>
      <c r="BC61" s="37">
        <v>12.8268</v>
      </c>
      <c r="BD61" s="39">
        <v>0</v>
      </c>
      <c r="BE61" s="37">
        <v>1.1652</v>
      </c>
      <c r="BF61" s="37">
        <v>0.52559999999999996</v>
      </c>
      <c r="BG61" s="37">
        <v>10.5191</v>
      </c>
      <c r="BH61" s="40">
        <v>43.9148</v>
      </c>
      <c r="BI61" s="40">
        <v>169.59559999999999</v>
      </c>
      <c r="BJ61" s="34" t="s">
        <v>622</v>
      </c>
      <c r="BK61" s="35" t="s">
        <v>613</v>
      </c>
      <c r="BL61" s="36">
        <f t="shared" si="2"/>
        <v>39485</v>
      </c>
      <c r="BM61" s="41">
        <v>77165.5625</v>
      </c>
      <c r="BN61" s="41">
        <v>199.92019999999999</v>
      </c>
      <c r="BO61" s="41">
        <v>4123.2103999999999</v>
      </c>
      <c r="BP61" s="42">
        <v>3.7101999999999999</v>
      </c>
      <c r="BQ61" s="41">
        <v>4424.2959000000001</v>
      </c>
      <c r="BR61" s="40">
        <v>79.565399999999997</v>
      </c>
      <c r="BS61" s="41">
        <v>1583.8092999999999</v>
      </c>
      <c r="BT61" s="41">
        <v>4825.5234</v>
      </c>
      <c r="BU61" s="40">
        <v>85.889899999999997</v>
      </c>
    </row>
    <row r="62" spans="1:73">
      <c r="A62" s="11" t="s">
        <v>101</v>
      </c>
      <c r="B62" s="18">
        <v>19</v>
      </c>
      <c r="C62" s="6" t="s">
        <v>3</v>
      </c>
      <c r="D62" s="20" t="s">
        <v>494</v>
      </c>
      <c r="E62" s="6" t="s">
        <v>40</v>
      </c>
      <c r="F62" s="6" t="s">
        <v>39</v>
      </c>
      <c r="G62" s="6" t="s">
        <v>369</v>
      </c>
      <c r="H62" s="6" t="s">
        <v>38</v>
      </c>
      <c r="I62" s="11" t="s">
        <v>370</v>
      </c>
      <c r="J62" s="20" t="s">
        <v>425</v>
      </c>
      <c r="L62" s="7" t="s">
        <v>394</v>
      </c>
      <c r="M62" s="7" t="s">
        <v>374</v>
      </c>
      <c r="N62" s="6" t="s">
        <v>5</v>
      </c>
      <c r="P62" s="11" t="s">
        <v>444</v>
      </c>
      <c r="R62" s="6" t="s">
        <v>449</v>
      </c>
      <c r="W62" s="6" t="s">
        <v>468</v>
      </c>
      <c r="Z62" s="6" t="s">
        <v>504</v>
      </c>
      <c r="AA62" s="6" t="s">
        <v>505</v>
      </c>
      <c r="AD62" s="11"/>
      <c r="AE62" s="6"/>
      <c r="AF62" s="6"/>
      <c r="AI62" s="34" t="s">
        <v>623</v>
      </c>
      <c r="AJ62" s="35" t="s">
        <v>612</v>
      </c>
      <c r="AK62" s="36">
        <f t="shared" si="0"/>
        <v>39474</v>
      </c>
      <c r="AL62" s="37">
        <v>8.8641000000000005</v>
      </c>
      <c r="AM62" s="37">
        <v>45.021000000000001</v>
      </c>
      <c r="AN62" s="37">
        <v>0.5302</v>
      </c>
      <c r="AO62" s="37">
        <v>37.763399999999997</v>
      </c>
      <c r="AP62" s="37">
        <v>8.0048999999999992</v>
      </c>
      <c r="AQ62" s="37">
        <v>3.7103000000000002</v>
      </c>
      <c r="AR62" s="37">
        <v>4.0204000000000004</v>
      </c>
      <c r="AS62" s="37">
        <v>92.399799999999999</v>
      </c>
      <c r="AT62" s="37">
        <v>6.2954999999999997</v>
      </c>
      <c r="AU62" s="37">
        <v>87.670500000000004</v>
      </c>
      <c r="AV62" s="37">
        <v>3.7406999999999999</v>
      </c>
      <c r="AW62" s="37">
        <v>1.5895999999999999</v>
      </c>
      <c r="AX62" s="38">
        <v>29545.507799999999</v>
      </c>
      <c r="AY62" s="37">
        <v>12.8817</v>
      </c>
      <c r="AZ62" s="39">
        <v>0</v>
      </c>
      <c r="BA62" s="39">
        <v>44.862299999999998</v>
      </c>
      <c r="BB62" s="37">
        <v>0.23860000000000001</v>
      </c>
      <c r="BC62" s="37">
        <v>12.562799999999999</v>
      </c>
      <c r="BD62" s="39">
        <v>175.2226</v>
      </c>
      <c r="BE62" s="37">
        <v>1.1333</v>
      </c>
      <c r="BF62" s="37">
        <v>1.0321</v>
      </c>
      <c r="BG62" s="37">
        <v>12.2643</v>
      </c>
      <c r="BH62" s="40">
        <v>57.712200000000003</v>
      </c>
      <c r="BI62" s="40">
        <v>318.6798</v>
      </c>
      <c r="BJ62" s="34" t="s">
        <v>623</v>
      </c>
      <c r="BK62" s="35" t="s">
        <v>613</v>
      </c>
      <c r="BL62" s="36">
        <f t="shared" si="2"/>
        <v>39485</v>
      </c>
      <c r="BM62" s="41">
        <v>71076.0625</v>
      </c>
      <c r="BN62" s="41">
        <v>407.45519999999999</v>
      </c>
      <c r="BO62" s="41">
        <v>20577.375</v>
      </c>
      <c r="BP62" s="42">
        <v>5.8361000000000001</v>
      </c>
      <c r="BQ62" s="41">
        <v>9403.4922000000006</v>
      </c>
      <c r="BR62" s="40">
        <v>244.0949</v>
      </c>
      <c r="BS62" s="41">
        <v>1904.8554999999999</v>
      </c>
      <c r="BT62" s="41">
        <v>5051.1791999999996</v>
      </c>
      <c r="BU62" s="40">
        <v>98.387900000000002</v>
      </c>
    </row>
    <row r="63" spans="1:73">
      <c r="A63" s="11" t="s">
        <v>102</v>
      </c>
      <c r="B63" s="18">
        <v>20</v>
      </c>
      <c r="C63" s="6" t="s">
        <v>3</v>
      </c>
      <c r="D63" s="20" t="s">
        <v>494</v>
      </c>
      <c r="E63" s="6" t="s">
        <v>40</v>
      </c>
      <c r="F63" s="6" t="s">
        <v>39</v>
      </c>
      <c r="G63" s="6" t="s">
        <v>369</v>
      </c>
      <c r="H63" s="6" t="s">
        <v>38</v>
      </c>
      <c r="I63" s="11" t="s">
        <v>370</v>
      </c>
      <c r="J63" s="20" t="s">
        <v>425</v>
      </c>
      <c r="L63" s="7" t="s">
        <v>394</v>
      </c>
      <c r="M63" s="7" t="s">
        <v>374</v>
      </c>
      <c r="N63" s="6" t="s">
        <v>5</v>
      </c>
      <c r="P63" s="11" t="s">
        <v>444</v>
      </c>
      <c r="R63" s="6" t="s">
        <v>449</v>
      </c>
      <c r="W63" s="6" t="s">
        <v>468</v>
      </c>
      <c r="Z63" s="6" t="s">
        <v>504</v>
      </c>
      <c r="AA63" s="6" t="s">
        <v>505</v>
      </c>
      <c r="AD63" s="11"/>
      <c r="AE63" s="6"/>
      <c r="AF63" s="6"/>
      <c r="AI63" s="34" t="s">
        <v>624</v>
      </c>
      <c r="AJ63" s="35" t="s">
        <v>612</v>
      </c>
      <c r="AK63" s="36">
        <f t="shared" si="0"/>
        <v>39474</v>
      </c>
      <c r="AL63" s="37">
        <v>7.1710000000000003</v>
      </c>
      <c r="AM63" s="37">
        <v>33.851999999999997</v>
      </c>
      <c r="AN63" s="37">
        <v>0.33800000000000002</v>
      </c>
      <c r="AO63" s="37">
        <v>25.590599999999998</v>
      </c>
      <c r="AP63" s="37">
        <v>5.1757</v>
      </c>
      <c r="AQ63" s="37">
        <v>2.8771</v>
      </c>
      <c r="AR63" s="37">
        <v>2.4224000000000001</v>
      </c>
      <c r="AS63" s="37">
        <v>72.2881</v>
      </c>
      <c r="AT63" s="37">
        <v>9.0897000000000006</v>
      </c>
      <c r="AU63" s="37">
        <v>75.88</v>
      </c>
      <c r="AV63" s="37">
        <v>4.5903999999999998</v>
      </c>
      <c r="AW63" s="37">
        <v>0.89400000000000002</v>
      </c>
      <c r="AX63" s="38">
        <v>33016.1875</v>
      </c>
      <c r="AY63" s="37">
        <v>11.958600000000001</v>
      </c>
      <c r="AZ63" s="39">
        <v>0</v>
      </c>
      <c r="BA63" s="39">
        <v>34.453299999999999</v>
      </c>
      <c r="BB63" s="37">
        <v>0.27539999999999998</v>
      </c>
      <c r="BC63" s="37">
        <v>12.4841</v>
      </c>
      <c r="BD63" s="39">
        <v>71.177000000000007</v>
      </c>
      <c r="BE63" s="37">
        <v>0.95189999999999997</v>
      </c>
      <c r="BF63" s="37">
        <v>0.76900000000000002</v>
      </c>
      <c r="BG63" s="37">
        <v>11.788500000000001</v>
      </c>
      <c r="BH63" s="40">
        <v>45.992100000000001</v>
      </c>
      <c r="BI63" s="40">
        <v>291.45949999999999</v>
      </c>
      <c r="BJ63" s="34" t="s">
        <v>624</v>
      </c>
      <c r="BK63" s="35" t="s">
        <v>613</v>
      </c>
      <c r="BL63" s="36">
        <f t="shared" si="2"/>
        <v>39485</v>
      </c>
      <c r="BM63" s="41">
        <v>73165.015599999999</v>
      </c>
      <c r="BN63" s="41">
        <v>211.9744</v>
      </c>
      <c r="BO63" s="41">
        <v>8433.0107000000007</v>
      </c>
      <c r="BP63" s="42">
        <v>4.1874000000000002</v>
      </c>
      <c r="BQ63" s="41">
        <v>5175.0326999999997</v>
      </c>
      <c r="BR63" s="40">
        <v>198.0455</v>
      </c>
      <c r="BS63" s="41">
        <v>1586.3188</v>
      </c>
      <c r="BT63" s="41">
        <v>4615.8032000000003</v>
      </c>
      <c r="BU63" s="40">
        <v>98.006900000000002</v>
      </c>
    </row>
    <row r="64" spans="1:73">
      <c r="A64" s="11" t="s">
        <v>103</v>
      </c>
      <c r="B64" s="18">
        <v>21</v>
      </c>
      <c r="C64" s="6" t="s">
        <v>3</v>
      </c>
      <c r="D64" s="20" t="s">
        <v>494</v>
      </c>
      <c r="E64" s="6" t="s">
        <v>40</v>
      </c>
      <c r="F64" s="6" t="s">
        <v>39</v>
      </c>
      <c r="G64" s="6" t="s">
        <v>369</v>
      </c>
      <c r="H64" s="6" t="s">
        <v>38</v>
      </c>
      <c r="I64" s="11" t="s">
        <v>370</v>
      </c>
      <c r="J64" s="20" t="s">
        <v>425</v>
      </c>
      <c r="L64" s="7" t="s">
        <v>394</v>
      </c>
      <c r="M64" s="7" t="s">
        <v>374</v>
      </c>
      <c r="N64" s="6" t="s">
        <v>5</v>
      </c>
      <c r="P64" s="11" t="s">
        <v>444</v>
      </c>
      <c r="R64" s="6" t="s">
        <v>460</v>
      </c>
      <c r="W64" s="6" t="s">
        <v>468</v>
      </c>
      <c r="Z64" s="6" t="s">
        <v>504</v>
      </c>
      <c r="AA64" s="6" t="s">
        <v>505</v>
      </c>
      <c r="AD64" s="11"/>
      <c r="AE64" s="6"/>
      <c r="AF64" s="6"/>
      <c r="AI64" s="34" t="s">
        <v>625</v>
      </c>
      <c r="AJ64" s="35" t="s">
        <v>612</v>
      </c>
      <c r="AK64" s="36">
        <f t="shared" si="0"/>
        <v>39474</v>
      </c>
      <c r="AL64" s="37">
        <v>2.0651000000000002</v>
      </c>
      <c r="AM64" s="37">
        <v>23.648499999999999</v>
      </c>
      <c r="AN64" s="37">
        <v>0.3165</v>
      </c>
      <c r="AO64" s="37">
        <v>17.1433</v>
      </c>
      <c r="AP64" s="37">
        <v>3.9759000000000002</v>
      </c>
      <c r="AQ64" s="37">
        <v>2.5756000000000001</v>
      </c>
      <c r="AR64" s="37">
        <v>2.2414999999999998</v>
      </c>
      <c r="AS64" s="37">
        <v>50.6389</v>
      </c>
      <c r="AT64" s="37">
        <v>5.4345999999999997</v>
      </c>
      <c r="AU64" s="37">
        <v>46.538400000000003</v>
      </c>
      <c r="AV64" s="37">
        <v>3.0009999999999999</v>
      </c>
      <c r="AW64" s="37">
        <v>0.73560000000000003</v>
      </c>
      <c r="AX64" s="38">
        <v>23116.9863</v>
      </c>
      <c r="AY64" s="37">
        <v>9.2387999999999995</v>
      </c>
      <c r="AZ64" s="39">
        <v>0</v>
      </c>
      <c r="BA64" s="39">
        <v>20.700399999999998</v>
      </c>
      <c r="BB64" s="37">
        <v>0.1832</v>
      </c>
      <c r="BC64" s="37">
        <v>10.070600000000001</v>
      </c>
      <c r="BD64" s="39">
        <v>66.621300000000005</v>
      </c>
      <c r="BE64" s="37">
        <v>1.1125</v>
      </c>
      <c r="BF64" s="37">
        <v>0.50360000000000005</v>
      </c>
      <c r="BG64" s="37">
        <v>9.0580999999999996</v>
      </c>
      <c r="BH64" s="40">
        <v>32.944000000000003</v>
      </c>
      <c r="BI64" s="40">
        <v>200.09190000000001</v>
      </c>
      <c r="BJ64" s="34" t="s">
        <v>625</v>
      </c>
      <c r="BK64" s="35" t="s">
        <v>613</v>
      </c>
      <c r="BL64" s="36">
        <f t="shared" si="2"/>
        <v>39485</v>
      </c>
      <c r="BM64" s="41">
        <v>62591.722699999998</v>
      </c>
      <c r="BN64" s="41">
        <v>183.76480000000001</v>
      </c>
      <c r="BO64" s="41">
        <v>5914.7461000000003</v>
      </c>
      <c r="BP64" s="42">
        <v>2.9948000000000001</v>
      </c>
      <c r="BQ64" s="41">
        <v>3395.9081999999999</v>
      </c>
      <c r="BR64" s="40">
        <v>166.7756</v>
      </c>
      <c r="BS64" s="41">
        <v>1363.8712</v>
      </c>
      <c r="BT64" s="41">
        <v>4455.7793000000001</v>
      </c>
      <c r="BU64" s="40">
        <v>69.790300000000002</v>
      </c>
    </row>
    <row r="65" spans="1:73">
      <c r="A65" s="11" t="s">
        <v>104</v>
      </c>
      <c r="B65" s="18">
        <v>22</v>
      </c>
      <c r="C65" s="6" t="s">
        <v>3</v>
      </c>
      <c r="D65" s="20" t="s">
        <v>494</v>
      </c>
      <c r="E65" s="6" t="s">
        <v>40</v>
      </c>
      <c r="F65" s="6" t="s">
        <v>39</v>
      </c>
      <c r="G65" s="6" t="s">
        <v>369</v>
      </c>
      <c r="H65" s="6" t="s">
        <v>38</v>
      </c>
      <c r="I65" s="11" t="s">
        <v>370</v>
      </c>
      <c r="J65" s="20" t="s">
        <v>425</v>
      </c>
      <c r="L65" s="7" t="s">
        <v>394</v>
      </c>
      <c r="M65" s="7" t="s">
        <v>374</v>
      </c>
      <c r="N65" s="6" t="s">
        <v>5</v>
      </c>
      <c r="P65" s="11" t="s">
        <v>444</v>
      </c>
      <c r="R65" s="6" t="s">
        <v>453</v>
      </c>
      <c r="W65" s="6" t="s">
        <v>468</v>
      </c>
      <c r="Z65" s="6" t="s">
        <v>504</v>
      </c>
      <c r="AA65" s="6" t="s">
        <v>505</v>
      </c>
      <c r="AD65" s="11"/>
      <c r="AE65" s="6"/>
      <c r="AF65" s="6"/>
      <c r="AI65" s="34" t="s">
        <v>626</v>
      </c>
      <c r="AJ65" s="35" t="s">
        <v>612</v>
      </c>
      <c r="AK65" s="36">
        <f t="shared" si="0"/>
        <v>39474</v>
      </c>
      <c r="AL65" s="37">
        <v>2.2004000000000001</v>
      </c>
      <c r="AM65" s="37">
        <v>27.398099999999999</v>
      </c>
      <c r="AN65" s="37">
        <v>0.32240000000000002</v>
      </c>
      <c r="AO65" s="37">
        <v>22.680900000000001</v>
      </c>
      <c r="AP65" s="37">
        <v>4.3703000000000003</v>
      </c>
      <c r="AQ65" s="37">
        <v>2.4390999999999998</v>
      </c>
      <c r="AR65" s="37">
        <v>2.3028</v>
      </c>
      <c r="AS65" s="37">
        <v>58.624499999999998</v>
      </c>
      <c r="AT65" s="37">
        <v>9.3727</v>
      </c>
      <c r="AU65" s="37">
        <v>54.287799999999997</v>
      </c>
      <c r="AV65" s="37">
        <v>3.7772000000000001</v>
      </c>
      <c r="AW65" s="37">
        <v>0.78569999999999995</v>
      </c>
      <c r="AX65" s="38">
        <v>28976.392599999999</v>
      </c>
      <c r="AY65" s="37">
        <v>10.7842</v>
      </c>
      <c r="AZ65" s="39">
        <v>0</v>
      </c>
      <c r="BA65" s="39">
        <v>26.026199999999999</v>
      </c>
      <c r="BB65" s="37">
        <v>0.2089</v>
      </c>
      <c r="BC65" s="37">
        <v>11.231400000000001</v>
      </c>
      <c r="BD65" s="39">
        <v>34.165999999999997</v>
      </c>
      <c r="BE65" s="37">
        <v>1.2766999999999999</v>
      </c>
      <c r="BF65" s="37">
        <v>0.55079999999999996</v>
      </c>
      <c r="BG65" s="37">
        <v>9.5096000000000007</v>
      </c>
      <c r="BH65" s="40">
        <v>47.855699999999999</v>
      </c>
      <c r="BI65" s="40">
        <v>259.43220000000002</v>
      </c>
      <c r="BJ65" s="34" t="s">
        <v>626</v>
      </c>
      <c r="BK65" s="35" t="s">
        <v>613</v>
      </c>
      <c r="BL65" s="36">
        <f t="shared" si="2"/>
        <v>39485</v>
      </c>
      <c r="BM65" s="41">
        <v>68610.242199999993</v>
      </c>
      <c r="BN65" s="41">
        <v>167.82919999999999</v>
      </c>
      <c r="BO65" s="41">
        <v>2535.3625000000002</v>
      </c>
      <c r="BP65" s="42">
        <v>3.6894999999999998</v>
      </c>
      <c r="BQ65" s="41">
        <v>2926.9418999999998</v>
      </c>
      <c r="BR65" s="40">
        <v>103.6031</v>
      </c>
      <c r="BS65" s="41">
        <v>1510.6722</v>
      </c>
      <c r="BT65" s="41">
        <v>5193.2826999999997</v>
      </c>
      <c r="BU65" s="40">
        <v>77.9666</v>
      </c>
    </row>
    <row r="66" spans="1:73">
      <c r="A66" s="11" t="s">
        <v>105</v>
      </c>
      <c r="B66" s="18">
        <v>23</v>
      </c>
      <c r="C66" s="6" t="s">
        <v>3</v>
      </c>
      <c r="D66" s="20" t="s">
        <v>494</v>
      </c>
      <c r="E66" s="6" t="s">
        <v>40</v>
      </c>
      <c r="F66" s="6" t="s">
        <v>39</v>
      </c>
      <c r="G66" s="6" t="s">
        <v>369</v>
      </c>
      <c r="H66" s="6" t="s">
        <v>38</v>
      </c>
      <c r="I66" s="11" t="s">
        <v>370</v>
      </c>
      <c r="J66" s="20" t="s">
        <v>425</v>
      </c>
      <c r="L66" s="7" t="s">
        <v>394</v>
      </c>
      <c r="M66" s="7" t="s">
        <v>374</v>
      </c>
      <c r="N66" s="6" t="s">
        <v>5</v>
      </c>
      <c r="P66" s="11" t="s">
        <v>444</v>
      </c>
      <c r="R66" s="6" t="s">
        <v>449</v>
      </c>
      <c r="W66" s="6" t="s">
        <v>468</v>
      </c>
      <c r="Z66" s="6" t="s">
        <v>504</v>
      </c>
      <c r="AA66" s="6" t="s">
        <v>505</v>
      </c>
      <c r="AD66" s="11"/>
      <c r="AE66" s="6"/>
      <c r="AF66" s="6"/>
      <c r="AI66" s="34" t="s">
        <v>627</v>
      </c>
      <c r="AJ66" s="35" t="s">
        <v>612</v>
      </c>
      <c r="AK66" s="36">
        <f t="shared" ref="AK66:AK101" si="3">DATE(2008,1,27)</f>
        <v>39474</v>
      </c>
      <c r="AL66" s="37">
        <v>2.6086</v>
      </c>
      <c r="AM66" s="37">
        <v>24.674499999999998</v>
      </c>
      <c r="AN66" s="37">
        <v>0.25269999999999998</v>
      </c>
      <c r="AO66" s="37">
        <v>20.269300000000001</v>
      </c>
      <c r="AP66" s="37">
        <v>3.3957999999999999</v>
      </c>
      <c r="AQ66" s="37">
        <v>2.0695999999999999</v>
      </c>
      <c r="AR66" s="37">
        <v>1.7343999999999999</v>
      </c>
      <c r="AS66" s="37">
        <v>47.943600000000004</v>
      </c>
      <c r="AT66" s="37">
        <v>6.4767999999999999</v>
      </c>
      <c r="AU66" s="37">
        <v>57.203000000000003</v>
      </c>
      <c r="AV66" s="37">
        <v>3.8529</v>
      </c>
      <c r="AW66" s="37">
        <v>0.55800000000000005</v>
      </c>
      <c r="AX66" s="38">
        <v>27729.175800000001</v>
      </c>
      <c r="AY66" s="37">
        <v>7.3289</v>
      </c>
      <c r="AZ66" s="39">
        <v>0</v>
      </c>
      <c r="BA66" s="39">
        <v>27.665900000000001</v>
      </c>
      <c r="BB66" s="37">
        <v>0.26169999999999999</v>
      </c>
      <c r="BC66" s="37">
        <v>12.020200000000001</v>
      </c>
      <c r="BD66" s="39">
        <v>72.872799999999998</v>
      </c>
      <c r="BE66" s="37">
        <v>1.1847000000000001</v>
      </c>
      <c r="BF66" s="37">
        <v>0.39910000000000001</v>
      </c>
      <c r="BG66" s="37">
        <v>10.741199999999999</v>
      </c>
      <c r="BH66" s="40">
        <v>38.714599999999997</v>
      </c>
      <c r="BI66" s="40">
        <v>182.38560000000001</v>
      </c>
      <c r="BJ66" s="34" t="s">
        <v>627</v>
      </c>
      <c r="BK66" s="35" t="s">
        <v>613</v>
      </c>
      <c r="BL66" s="36">
        <f t="shared" si="2"/>
        <v>39485</v>
      </c>
      <c r="BM66" s="41">
        <v>78763.578099999999</v>
      </c>
      <c r="BN66" s="41">
        <v>159.02809999999999</v>
      </c>
      <c r="BO66" s="41">
        <v>10926.761699999999</v>
      </c>
      <c r="BP66" s="42">
        <v>2.6781999999999999</v>
      </c>
      <c r="BQ66" s="41">
        <v>2924.5839999999998</v>
      </c>
      <c r="BR66" s="40">
        <v>128.31360000000001</v>
      </c>
      <c r="BS66" s="41">
        <v>1334.4123999999999</v>
      </c>
      <c r="BT66" s="41">
        <v>4930.8353999999999</v>
      </c>
      <c r="BU66" s="40">
        <v>88.573099999999997</v>
      </c>
    </row>
    <row r="67" spans="1:73">
      <c r="A67" s="11" t="s">
        <v>106</v>
      </c>
      <c r="B67" s="18">
        <v>27</v>
      </c>
      <c r="C67" s="6" t="s">
        <v>3</v>
      </c>
      <c r="D67" s="20" t="s">
        <v>494</v>
      </c>
      <c r="E67" s="6" t="s">
        <v>40</v>
      </c>
      <c r="F67" s="6" t="s">
        <v>39</v>
      </c>
      <c r="G67" s="6" t="s">
        <v>369</v>
      </c>
      <c r="H67" s="6" t="s">
        <v>38</v>
      </c>
      <c r="I67" s="11" t="s">
        <v>370</v>
      </c>
      <c r="J67" s="20" t="s">
        <v>425</v>
      </c>
      <c r="L67" s="7" t="s">
        <v>394</v>
      </c>
      <c r="M67" s="7" t="s">
        <v>374</v>
      </c>
      <c r="N67" s="6" t="s">
        <v>5</v>
      </c>
      <c r="P67" s="11" t="s">
        <v>444</v>
      </c>
      <c r="R67" s="6" t="s">
        <v>449</v>
      </c>
      <c r="W67" s="6" t="s">
        <v>468</v>
      </c>
      <c r="Z67" s="6" t="s">
        <v>504</v>
      </c>
      <c r="AA67" s="6" t="s">
        <v>505</v>
      </c>
      <c r="AD67" s="11"/>
      <c r="AE67" s="6"/>
      <c r="AF67" s="6"/>
      <c r="AI67" s="34" t="s">
        <v>628</v>
      </c>
      <c r="AJ67" s="35" t="s">
        <v>612</v>
      </c>
      <c r="AK67" s="36">
        <f t="shared" si="3"/>
        <v>39474</v>
      </c>
      <c r="AL67" s="37">
        <v>2.496</v>
      </c>
      <c r="AM67" s="37">
        <v>25.593499999999999</v>
      </c>
      <c r="AN67" s="37">
        <v>0.29470000000000002</v>
      </c>
      <c r="AO67" s="37">
        <v>19.896899999999999</v>
      </c>
      <c r="AP67" s="37">
        <v>3.7984</v>
      </c>
      <c r="AQ67" s="37">
        <v>3.1366000000000001</v>
      </c>
      <c r="AR67" s="37">
        <v>1.9843</v>
      </c>
      <c r="AS67" s="37">
        <v>48.732100000000003</v>
      </c>
      <c r="AT67" s="37">
        <v>3.1978</v>
      </c>
      <c r="AU67" s="37">
        <v>55.885599999999997</v>
      </c>
      <c r="AV67" s="37">
        <v>3.3658000000000001</v>
      </c>
      <c r="AW67" s="37">
        <v>0.56769999999999998</v>
      </c>
      <c r="AX67" s="38">
        <v>15881.136699999999</v>
      </c>
      <c r="AY67" s="37">
        <v>16.346</v>
      </c>
      <c r="AZ67" s="39">
        <v>0</v>
      </c>
      <c r="BA67" s="39">
        <v>31.1981</v>
      </c>
      <c r="BB67" s="37">
        <v>0.16850000000000001</v>
      </c>
      <c r="BC67" s="37">
        <v>9.7949999999999999</v>
      </c>
      <c r="BD67" s="39">
        <v>110.3184</v>
      </c>
      <c r="BE67" s="37">
        <v>0.96989999999999998</v>
      </c>
      <c r="BF67" s="37">
        <v>0.55369999999999997</v>
      </c>
      <c r="BG67" s="37">
        <v>9.5385000000000009</v>
      </c>
      <c r="BH67" s="40">
        <v>33.743899999999996</v>
      </c>
      <c r="BI67" s="40">
        <v>390.86540000000002</v>
      </c>
      <c r="BJ67" s="34" t="s">
        <v>628</v>
      </c>
      <c r="BK67" s="35" t="s">
        <v>613</v>
      </c>
      <c r="BL67" s="36">
        <f t="shared" si="2"/>
        <v>39485</v>
      </c>
      <c r="BM67" s="41">
        <v>58686.164100000002</v>
      </c>
      <c r="BN67" s="41">
        <v>221.61449999999999</v>
      </c>
      <c r="BO67" s="41">
        <v>9892.3291000000008</v>
      </c>
      <c r="BP67" s="42">
        <v>2.6854</v>
      </c>
      <c r="BQ67" s="41">
        <v>6336.7372999999998</v>
      </c>
      <c r="BR67" s="40">
        <v>171.20330000000001</v>
      </c>
      <c r="BS67" s="41">
        <v>1720.8394000000001</v>
      </c>
      <c r="BT67" s="41">
        <v>4705.7793000000001</v>
      </c>
      <c r="BU67" s="40">
        <v>67.8292</v>
      </c>
    </row>
    <row r="68" spans="1:73">
      <c r="A68" s="11" t="s">
        <v>107</v>
      </c>
      <c r="B68" s="18">
        <v>30</v>
      </c>
      <c r="C68" s="6" t="s">
        <v>3</v>
      </c>
      <c r="D68" s="20" t="s">
        <v>494</v>
      </c>
      <c r="E68" s="6" t="s">
        <v>40</v>
      </c>
      <c r="F68" s="6" t="s">
        <v>39</v>
      </c>
      <c r="G68" s="6" t="s">
        <v>369</v>
      </c>
      <c r="H68" s="6" t="s">
        <v>38</v>
      </c>
      <c r="I68" s="11" t="s">
        <v>370</v>
      </c>
      <c r="J68" s="20" t="s">
        <v>425</v>
      </c>
      <c r="L68" s="7" t="s">
        <v>394</v>
      </c>
      <c r="M68" s="7" t="s">
        <v>374</v>
      </c>
      <c r="N68" s="6" t="s">
        <v>5</v>
      </c>
      <c r="P68" s="11" t="s">
        <v>444</v>
      </c>
      <c r="R68" s="6" t="s">
        <v>449</v>
      </c>
      <c r="W68" s="6" t="s">
        <v>468</v>
      </c>
      <c r="Z68" s="6" t="s">
        <v>504</v>
      </c>
      <c r="AA68" s="6" t="s">
        <v>505</v>
      </c>
      <c r="AD68" s="11"/>
      <c r="AE68" s="6"/>
      <c r="AF68" s="6"/>
      <c r="AI68" s="34" t="s">
        <v>629</v>
      </c>
      <c r="AJ68" s="35" t="s">
        <v>612</v>
      </c>
      <c r="AK68" s="36">
        <f t="shared" si="3"/>
        <v>39474</v>
      </c>
      <c r="AL68" s="37">
        <v>6.1031000000000004</v>
      </c>
      <c r="AM68" s="37">
        <v>40.010100000000001</v>
      </c>
      <c r="AN68" s="37">
        <v>0.4279</v>
      </c>
      <c r="AO68" s="37">
        <v>38.896700000000003</v>
      </c>
      <c r="AP68" s="37">
        <v>7.5738000000000003</v>
      </c>
      <c r="AQ68" s="37">
        <v>2.1513</v>
      </c>
      <c r="AR68" s="37">
        <v>3.4295</v>
      </c>
      <c r="AS68" s="37">
        <v>101.4635</v>
      </c>
      <c r="AT68" s="37">
        <v>7.2615999999999996</v>
      </c>
      <c r="AU68" s="37">
        <v>78.864199999999997</v>
      </c>
      <c r="AV68" s="37">
        <v>4.1505000000000001</v>
      </c>
      <c r="AW68" s="37">
        <v>1.5654999999999999</v>
      </c>
      <c r="AX68" s="38">
        <v>32333.425800000001</v>
      </c>
      <c r="AY68" s="37">
        <v>10.410500000000001</v>
      </c>
      <c r="AZ68" s="39">
        <v>0</v>
      </c>
      <c r="BA68" s="39">
        <v>39.615600000000001</v>
      </c>
      <c r="BB68" s="37">
        <v>0.2387</v>
      </c>
      <c r="BC68" s="37">
        <v>12.329599999999999</v>
      </c>
      <c r="BD68" s="39">
        <v>181.46170000000001</v>
      </c>
      <c r="BE68" s="37">
        <v>1.1144000000000001</v>
      </c>
      <c r="BF68" s="37">
        <v>0.93240000000000001</v>
      </c>
      <c r="BG68" s="37">
        <v>11.587199999999999</v>
      </c>
      <c r="BH68" s="40">
        <v>54.559399999999997</v>
      </c>
      <c r="BI68" s="40">
        <v>251.0916</v>
      </c>
      <c r="BJ68" s="34" t="s">
        <v>629</v>
      </c>
      <c r="BK68" s="35" t="s">
        <v>613</v>
      </c>
      <c r="BL68" s="36">
        <f t="shared" si="2"/>
        <v>39485</v>
      </c>
      <c r="BM68" s="41">
        <v>69233.679699999993</v>
      </c>
      <c r="BN68" s="41">
        <v>321.96440000000001</v>
      </c>
      <c r="BO68" s="41">
        <v>9647.5956999999999</v>
      </c>
      <c r="BP68" s="42">
        <v>5.8086000000000002</v>
      </c>
      <c r="BQ68" s="41">
        <v>7678.2231000000002</v>
      </c>
      <c r="BR68" s="40">
        <v>143.184</v>
      </c>
      <c r="BS68" s="41">
        <v>2998.4933999999998</v>
      </c>
      <c r="BT68" s="41">
        <v>5260.9004000000004</v>
      </c>
      <c r="BU68" s="40">
        <v>92.630700000000004</v>
      </c>
    </row>
    <row r="69" spans="1:73">
      <c r="A69" s="11" t="s">
        <v>108</v>
      </c>
      <c r="B69" s="18">
        <v>31</v>
      </c>
      <c r="C69" s="6" t="s">
        <v>3</v>
      </c>
      <c r="D69" s="20" t="s">
        <v>494</v>
      </c>
      <c r="E69" s="6" t="s">
        <v>40</v>
      </c>
      <c r="F69" s="6" t="s">
        <v>39</v>
      </c>
      <c r="G69" s="6" t="s">
        <v>369</v>
      </c>
      <c r="H69" s="6" t="s">
        <v>38</v>
      </c>
      <c r="I69" s="11" t="s">
        <v>370</v>
      </c>
      <c r="J69" s="20" t="s">
        <v>425</v>
      </c>
      <c r="L69" s="7" t="s">
        <v>394</v>
      </c>
      <c r="M69" s="7" t="s">
        <v>374</v>
      </c>
      <c r="N69" s="6" t="s">
        <v>5</v>
      </c>
      <c r="P69" s="11" t="s">
        <v>444</v>
      </c>
      <c r="R69" s="6" t="s">
        <v>449</v>
      </c>
      <c r="W69" s="6" t="s">
        <v>468</v>
      </c>
      <c r="Z69" s="6" t="s">
        <v>504</v>
      </c>
      <c r="AA69" s="6" t="s">
        <v>505</v>
      </c>
      <c r="AD69" s="11"/>
      <c r="AE69" s="6"/>
      <c r="AF69" s="6"/>
      <c r="AI69" s="34" t="s">
        <v>630</v>
      </c>
      <c r="AJ69" s="35" t="s">
        <v>612</v>
      </c>
      <c r="AK69" s="36">
        <f t="shared" si="3"/>
        <v>39474</v>
      </c>
      <c r="AL69" s="37">
        <v>2.5247999999999999</v>
      </c>
      <c r="AM69" s="37">
        <v>18.905799999999999</v>
      </c>
      <c r="AN69" s="37">
        <v>0.25480000000000003</v>
      </c>
      <c r="AO69" s="37">
        <v>13.7972</v>
      </c>
      <c r="AP69" s="37">
        <v>3.1652999999999998</v>
      </c>
      <c r="AQ69" s="37">
        <v>2.8573</v>
      </c>
      <c r="AR69" s="37">
        <v>1.8801000000000001</v>
      </c>
      <c r="AS69" s="37">
        <v>40.9589</v>
      </c>
      <c r="AT69" s="37">
        <v>5.5050999999999997</v>
      </c>
      <c r="AU69" s="37">
        <v>58.5732</v>
      </c>
      <c r="AV69" s="37">
        <v>4.4184000000000001</v>
      </c>
      <c r="AW69" s="37">
        <v>0.54730000000000001</v>
      </c>
      <c r="AX69" s="38">
        <v>29374.0137</v>
      </c>
      <c r="AY69" s="37">
        <v>7.9137000000000004</v>
      </c>
      <c r="AZ69" s="39">
        <v>0</v>
      </c>
      <c r="BA69" s="39">
        <v>21.270600000000002</v>
      </c>
      <c r="BB69" s="37">
        <v>0.25719999999999998</v>
      </c>
      <c r="BC69" s="37">
        <v>12.8179</v>
      </c>
      <c r="BD69" s="39">
        <v>53.020499999999998</v>
      </c>
      <c r="BE69" s="37">
        <v>1.3380000000000001</v>
      </c>
      <c r="BF69" s="37">
        <v>0.42609999999999998</v>
      </c>
      <c r="BG69" s="37">
        <v>11.5694</v>
      </c>
      <c r="BH69" s="40">
        <v>41.4285</v>
      </c>
      <c r="BI69" s="40">
        <v>166.22120000000001</v>
      </c>
      <c r="BJ69" s="34" t="s">
        <v>630</v>
      </c>
      <c r="BK69" s="35" t="s">
        <v>613</v>
      </c>
      <c r="BL69" s="36">
        <f t="shared" si="2"/>
        <v>39485</v>
      </c>
      <c r="BM69" s="41">
        <v>80133.226599999995</v>
      </c>
      <c r="BN69" s="41">
        <v>149.012</v>
      </c>
      <c r="BO69" s="41">
        <v>6327.1030000000001</v>
      </c>
      <c r="BP69" s="42">
        <v>2.6640000000000001</v>
      </c>
      <c r="BQ69" s="41">
        <v>3064.1812</v>
      </c>
      <c r="BR69" s="40">
        <v>88.026399999999995</v>
      </c>
      <c r="BS69" s="41">
        <v>884.36410000000001</v>
      </c>
      <c r="BT69" s="41">
        <v>5380.9984999999997</v>
      </c>
      <c r="BU69" s="40">
        <v>91.367599999999996</v>
      </c>
    </row>
    <row r="70" spans="1:73">
      <c r="A70" s="11" t="s">
        <v>109</v>
      </c>
      <c r="B70" s="18">
        <v>32</v>
      </c>
      <c r="C70" s="6" t="s">
        <v>3</v>
      </c>
      <c r="D70" s="20" t="s">
        <v>494</v>
      </c>
      <c r="E70" s="6" t="s">
        <v>40</v>
      </c>
      <c r="F70" s="6" t="s">
        <v>39</v>
      </c>
      <c r="G70" s="6" t="s">
        <v>369</v>
      </c>
      <c r="H70" s="6" t="s">
        <v>38</v>
      </c>
      <c r="I70" s="11" t="s">
        <v>370</v>
      </c>
      <c r="J70" s="20" t="s">
        <v>425</v>
      </c>
      <c r="L70" s="7" t="s">
        <v>394</v>
      </c>
      <c r="M70" s="7" t="s">
        <v>374</v>
      </c>
      <c r="N70" s="6" t="s">
        <v>5</v>
      </c>
      <c r="P70" s="11" t="s">
        <v>442</v>
      </c>
      <c r="R70" s="6" t="s">
        <v>459</v>
      </c>
      <c r="W70" s="6" t="s">
        <v>468</v>
      </c>
      <c r="Z70" s="6" t="s">
        <v>504</v>
      </c>
      <c r="AA70" s="6" t="s">
        <v>505</v>
      </c>
      <c r="AD70" s="11"/>
      <c r="AE70" s="6"/>
      <c r="AF70" s="6"/>
      <c r="AI70" s="34" t="s">
        <v>631</v>
      </c>
      <c r="AJ70" s="35" t="s">
        <v>612</v>
      </c>
      <c r="AK70" s="36">
        <f t="shared" si="3"/>
        <v>39474</v>
      </c>
      <c r="AL70" s="37">
        <v>6.7603999999999997</v>
      </c>
      <c r="AM70" s="37">
        <v>37.681199999999997</v>
      </c>
      <c r="AN70" s="37">
        <v>0.50739999999999996</v>
      </c>
      <c r="AO70" s="37">
        <v>35.9527</v>
      </c>
      <c r="AP70" s="37">
        <v>7.4450000000000003</v>
      </c>
      <c r="AQ70" s="37">
        <v>1.7326999999999999</v>
      </c>
      <c r="AR70" s="37">
        <v>3.7900999999999998</v>
      </c>
      <c r="AS70" s="37">
        <v>73.849699999999999</v>
      </c>
      <c r="AT70" s="37">
        <v>7.4196999999999997</v>
      </c>
      <c r="AU70" s="37">
        <v>72.009900000000002</v>
      </c>
      <c r="AV70" s="37">
        <v>4.2549000000000001</v>
      </c>
      <c r="AW70" s="37">
        <v>1.516</v>
      </c>
      <c r="AX70" s="38">
        <v>30339.337899999999</v>
      </c>
      <c r="AY70" s="37">
        <v>6.6985999999999999</v>
      </c>
      <c r="AZ70" s="39">
        <v>0</v>
      </c>
      <c r="BA70" s="39">
        <v>42.372599999999998</v>
      </c>
      <c r="BB70" s="37">
        <v>0.19750000000000001</v>
      </c>
      <c r="BC70" s="37">
        <v>12.4232</v>
      </c>
      <c r="BD70" s="39">
        <v>147.9879</v>
      </c>
      <c r="BE70" s="37">
        <v>0.98939999999999995</v>
      </c>
      <c r="BF70" s="37">
        <v>1.1291</v>
      </c>
      <c r="BG70" s="37">
        <v>10.457800000000001</v>
      </c>
      <c r="BH70" s="40">
        <v>66.060900000000004</v>
      </c>
      <c r="BI70" s="40">
        <v>167.1216</v>
      </c>
      <c r="BJ70" s="34" t="s">
        <v>631</v>
      </c>
      <c r="BK70" s="35" t="s">
        <v>613</v>
      </c>
      <c r="BL70" s="36">
        <f t="shared" si="2"/>
        <v>39485</v>
      </c>
      <c r="BM70" s="41">
        <v>70936.835900000005</v>
      </c>
      <c r="BN70" s="41">
        <v>276.80630000000002</v>
      </c>
      <c r="BO70" s="41">
        <v>45728.097699999998</v>
      </c>
      <c r="BP70" s="42">
        <v>6.2569999999999997</v>
      </c>
      <c r="BQ70" s="41">
        <v>7814.4130999999998</v>
      </c>
      <c r="BR70" s="40">
        <v>245.82669999999999</v>
      </c>
      <c r="BS70" s="41">
        <v>3928.9760999999999</v>
      </c>
      <c r="BT70" s="41">
        <v>4735.3999000000003</v>
      </c>
      <c r="BU70" s="40">
        <v>98.108099999999993</v>
      </c>
    </row>
    <row r="71" spans="1:73">
      <c r="A71" s="11" t="s">
        <v>110</v>
      </c>
      <c r="B71" s="18">
        <v>33</v>
      </c>
      <c r="C71" s="6" t="s">
        <v>3</v>
      </c>
      <c r="D71" s="20" t="s">
        <v>494</v>
      </c>
      <c r="E71" s="6" t="s">
        <v>40</v>
      </c>
      <c r="F71" s="6" t="s">
        <v>39</v>
      </c>
      <c r="G71" s="6" t="s">
        <v>369</v>
      </c>
      <c r="H71" s="6" t="s">
        <v>38</v>
      </c>
      <c r="I71" s="11" t="s">
        <v>370</v>
      </c>
      <c r="J71" s="20" t="s">
        <v>425</v>
      </c>
      <c r="L71" s="7" t="s">
        <v>394</v>
      </c>
      <c r="M71" s="7" t="s">
        <v>374</v>
      </c>
      <c r="N71" s="6" t="s">
        <v>5</v>
      </c>
      <c r="P71" s="11" t="s">
        <v>444</v>
      </c>
      <c r="R71" s="6" t="s">
        <v>449</v>
      </c>
      <c r="W71" s="6" t="s">
        <v>468</v>
      </c>
      <c r="Z71" s="6" t="s">
        <v>504</v>
      </c>
      <c r="AA71" s="6" t="s">
        <v>505</v>
      </c>
      <c r="AD71" s="11"/>
      <c r="AE71" s="6"/>
      <c r="AF71" s="6"/>
      <c r="AI71" s="34" t="s">
        <v>632</v>
      </c>
      <c r="AJ71" s="35" t="s">
        <v>612</v>
      </c>
      <c r="AK71" s="36">
        <f t="shared" si="3"/>
        <v>39474</v>
      </c>
      <c r="AL71" s="37">
        <v>2.0533000000000001</v>
      </c>
      <c r="AM71" s="37">
        <v>26.020199999999999</v>
      </c>
      <c r="AN71" s="37">
        <v>0.2913</v>
      </c>
      <c r="AO71" s="37">
        <v>20.729199999999999</v>
      </c>
      <c r="AP71" s="37">
        <v>3.7871000000000001</v>
      </c>
      <c r="AQ71" s="37">
        <v>2.8018999999999998</v>
      </c>
      <c r="AR71" s="37">
        <v>2.1067999999999998</v>
      </c>
      <c r="AS71" s="37">
        <v>49.902799999999999</v>
      </c>
      <c r="AT71" s="37">
        <v>6.3990999999999998</v>
      </c>
      <c r="AU71" s="37">
        <v>55.475200000000001</v>
      </c>
      <c r="AV71" s="37">
        <v>4.34</v>
      </c>
      <c r="AW71" s="37">
        <v>0.67049999999999998</v>
      </c>
      <c r="AX71" s="38">
        <v>24098.2637</v>
      </c>
      <c r="AY71" s="37">
        <v>8.6846999999999994</v>
      </c>
      <c r="AZ71" s="39">
        <v>0</v>
      </c>
      <c r="BA71" s="39">
        <v>25.453700000000001</v>
      </c>
      <c r="BB71" s="37">
        <v>0.22789999999999999</v>
      </c>
      <c r="BC71" s="37">
        <v>12.455399999999999</v>
      </c>
      <c r="BD71" s="39">
        <v>37.070500000000003</v>
      </c>
      <c r="BE71" s="37">
        <v>1.266</v>
      </c>
      <c r="BF71" s="37">
        <v>0.48949999999999999</v>
      </c>
      <c r="BG71" s="37">
        <v>10.845800000000001</v>
      </c>
      <c r="BH71" s="40">
        <v>54.8005</v>
      </c>
      <c r="BI71" s="40">
        <v>206.4426</v>
      </c>
      <c r="BJ71" s="34" t="s">
        <v>632</v>
      </c>
      <c r="BK71" s="35" t="s">
        <v>613</v>
      </c>
      <c r="BL71" s="36">
        <f t="shared" si="2"/>
        <v>39485</v>
      </c>
      <c r="BM71" s="41">
        <v>79153.531300000002</v>
      </c>
      <c r="BN71" s="41">
        <v>179.25880000000001</v>
      </c>
      <c r="BO71" s="41">
        <v>8020.9364999999998</v>
      </c>
      <c r="BP71" s="42">
        <v>3.1231</v>
      </c>
      <c r="BQ71" s="41">
        <v>2678.7190000000001</v>
      </c>
      <c r="BR71" s="40">
        <v>80.872100000000003</v>
      </c>
      <c r="BS71" s="41">
        <v>843.6223</v>
      </c>
      <c r="BT71" s="41">
        <v>5031.7227000000003</v>
      </c>
      <c r="BU71" s="40">
        <v>81.692899999999995</v>
      </c>
    </row>
    <row r="72" spans="1:73">
      <c r="A72" s="11" t="s">
        <v>111</v>
      </c>
      <c r="B72" s="18">
        <v>34</v>
      </c>
      <c r="C72" s="6" t="s">
        <v>3</v>
      </c>
      <c r="D72" s="20" t="s">
        <v>494</v>
      </c>
      <c r="E72" s="6" t="s">
        <v>40</v>
      </c>
      <c r="F72" s="6" t="s">
        <v>39</v>
      </c>
      <c r="G72" s="6" t="s">
        <v>369</v>
      </c>
      <c r="H72" s="6" t="s">
        <v>38</v>
      </c>
      <c r="I72" s="11" t="s">
        <v>370</v>
      </c>
      <c r="J72" s="20" t="s">
        <v>425</v>
      </c>
      <c r="L72" s="7" t="s">
        <v>394</v>
      </c>
      <c r="M72" s="7" t="s">
        <v>374</v>
      </c>
      <c r="N72" s="6" t="s">
        <v>5</v>
      </c>
      <c r="P72" s="11" t="s">
        <v>444</v>
      </c>
      <c r="R72" s="6" t="s">
        <v>453</v>
      </c>
      <c r="W72" s="6" t="s">
        <v>468</v>
      </c>
      <c r="Z72" s="6" t="s">
        <v>504</v>
      </c>
      <c r="AA72" s="6" t="s">
        <v>505</v>
      </c>
      <c r="AD72" s="11"/>
      <c r="AE72" s="6"/>
      <c r="AF72" s="6"/>
      <c r="AI72" s="34" t="s">
        <v>633</v>
      </c>
      <c r="AJ72" s="35" t="s">
        <v>612</v>
      </c>
      <c r="AK72" s="36">
        <f t="shared" si="3"/>
        <v>39474</v>
      </c>
      <c r="AL72" s="37">
        <v>3.1602999999999999</v>
      </c>
      <c r="AM72" s="37">
        <v>53.354199999999999</v>
      </c>
      <c r="AN72" s="37">
        <v>0.26129999999999998</v>
      </c>
      <c r="AO72" s="37">
        <v>43.988599999999998</v>
      </c>
      <c r="AP72" s="37">
        <v>7.4695999999999998</v>
      </c>
      <c r="AQ72" s="37">
        <v>2.5777999999999999</v>
      </c>
      <c r="AR72" s="37">
        <v>1.9810000000000001</v>
      </c>
      <c r="AS72" s="37">
        <v>101.91240000000001</v>
      </c>
      <c r="AT72" s="37">
        <v>2.9468999999999999</v>
      </c>
      <c r="AU72" s="37">
        <v>58.516300000000001</v>
      </c>
      <c r="AV72" s="37">
        <v>4.6631999999999998</v>
      </c>
      <c r="AW72" s="37">
        <v>1.2956000000000001</v>
      </c>
      <c r="AX72" s="38">
        <v>15622.2227</v>
      </c>
      <c r="AY72" s="37">
        <v>13.603300000000001</v>
      </c>
      <c r="AZ72" s="39">
        <v>0</v>
      </c>
      <c r="BA72" s="39">
        <v>29.313400000000001</v>
      </c>
      <c r="BB72" s="37">
        <v>0.2281</v>
      </c>
      <c r="BC72" s="37">
        <v>11.099299999999999</v>
      </c>
      <c r="BD72" s="39">
        <v>51.853099999999998</v>
      </c>
      <c r="BE72" s="37">
        <v>1.1124000000000001</v>
      </c>
      <c r="BF72" s="37">
        <v>1.1212</v>
      </c>
      <c r="BG72" s="37">
        <v>10.6973</v>
      </c>
      <c r="BH72" s="40">
        <v>34.307400000000001</v>
      </c>
      <c r="BI72" s="40">
        <v>346.37380000000002</v>
      </c>
      <c r="BJ72" s="34" t="s">
        <v>633</v>
      </c>
      <c r="BK72" s="35" t="s">
        <v>613</v>
      </c>
      <c r="BL72" s="36">
        <f t="shared" si="2"/>
        <v>39485</v>
      </c>
      <c r="BM72" s="41">
        <v>65835.093800000002</v>
      </c>
      <c r="BN72" s="41">
        <v>188.65809999999999</v>
      </c>
      <c r="BO72" s="41">
        <v>8085.6698999999999</v>
      </c>
      <c r="BP72" s="42">
        <v>5.0770999999999997</v>
      </c>
      <c r="BQ72" s="41">
        <v>4180.1527999999998</v>
      </c>
      <c r="BR72" s="40">
        <v>95.406000000000006</v>
      </c>
      <c r="BS72" s="41">
        <v>1563.3344</v>
      </c>
      <c r="BT72" s="41">
        <v>4741.8563999999997</v>
      </c>
      <c r="BU72" s="40">
        <v>76.238600000000005</v>
      </c>
    </row>
    <row r="73" spans="1:73">
      <c r="A73" s="11" t="s">
        <v>112</v>
      </c>
      <c r="B73" s="18">
        <v>35</v>
      </c>
      <c r="C73" s="6" t="s">
        <v>3</v>
      </c>
      <c r="D73" s="20" t="s">
        <v>494</v>
      </c>
      <c r="E73" s="6" t="s">
        <v>40</v>
      </c>
      <c r="F73" s="6" t="s">
        <v>39</v>
      </c>
      <c r="G73" s="6" t="s">
        <v>369</v>
      </c>
      <c r="H73" s="6" t="s">
        <v>38</v>
      </c>
      <c r="I73" s="11" t="s">
        <v>370</v>
      </c>
      <c r="J73" s="20" t="s">
        <v>425</v>
      </c>
      <c r="L73" s="7" t="s">
        <v>394</v>
      </c>
      <c r="M73" s="7" t="s">
        <v>374</v>
      </c>
      <c r="N73" s="6" t="s">
        <v>5</v>
      </c>
      <c r="P73" s="11" t="s">
        <v>444</v>
      </c>
      <c r="R73" s="6" t="s">
        <v>449</v>
      </c>
      <c r="W73" s="6" t="s">
        <v>468</v>
      </c>
      <c r="Z73" s="6" t="s">
        <v>504</v>
      </c>
      <c r="AA73" s="6" t="s">
        <v>505</v>
      </c>
      <c r="AD73" s="11"/>
      <c r="AE73" s="6"/>
      <c r="AF73" s="6"/>
      <c r="AI73" s="34" t="s">
        <v>634</v>
      </c>
      <c r="AJ73" s="35" t="s">
        <v>612</v>
      </c>
      <c r="AK73" s="36">
        <f t="shared" si="3"/>
        <v>39474</v>
      </c>
      <c r="AL73" s="37">
        <v>6.2005999999999997</v>
      </c>
      <c r="AM73" s="37">
        <v>30.015599999999999</v>
      </c>
      <c r="AN73" s="37">
        <v>0.36699999999999999</v>
      </c>
      <c r="AO73" s="37">
        <v>31.346</v>
      </c>
      <c r="AP73" s="37">
        <v>5.9935999999999998</v>
      </c>
      <c r="AQ73" s="37">
        <v>1.6977</v>
      </c>
      <c r="AR73" s="37">
        <v>2.6774</v>
      </c>
      <c r="AS73" s="37">
        <v>61.1648</v>
      </c>
      <c r="AT73" s="37">
        <v>5.6071999999999997</v>
      </c>
      <c r="AU73" s="37">
        <v>59.133099999999999</v>
      </c>
      <c r="AV73" s="37">
        <v>5.1199000000000003</v>
      </c>
      <c r="AW73" s="37">
        <v>1.2583</v>
      </c>
      <c r="AX73" s="38">
        <v>23450.1914</v>
      </c>
      <c r="AY73" s="37">
        <v>7.7373000000000003</v>
      </c>
      <c r="AZ73" s="39">
        <v>0</v>
      </c>
      <c r="BA73" s="39">
        <v>33.640799999999999</v>
      </c>
      <c r="BB73" s="37">
        <v>0.1696</v>
      </c>
      <c r="BC73" s="37">
        <v>9.6912000000000003</v>
      </c>
      <c r="BD73" s="39">
        <v>79.821200000000005</v>
      </c>
      <c r="BE73" s="37">
        <v>1.0727</v>
      </c>
      <c r="BF73" s="37">
        <v>0.7873</v>
      </c>
      <c r="BG73" s="37">
        <v>8.5693000000000001</v>
      </c>
      <c r="BH73" s="40">
        <v>59.327300000000001</v>
      </c>
      <c r="BI73" s="40">
        <v>222.64349999999999</v>
      </c>
      <c r="BJ73" s="34" t="s">
        <v>634</v>
      </c>
      <c r="BK73" s="35" t="s">
        <v>613</v>
      </c>
      <c r="BL73" s="36">
        <f t="shared" si="2"/>
        <v>39485</v>
      </c>
      <c r="BM73" s="41">
        <v>51792.968800000002</v>
      </c>
      <c r="BN73" s="41">
        <v>254.9366</v>
      </c>
      <c r="BO73" s="41">
        <v>10073.8506</v>
      </c>
      <c r="BP73" s="42">
        <v>4.6410999999999998</v>
      </c>
      <c r="BQ73" s="41">
        <v>6071.5972000000002</v>
      </c>
      <c r="BR73" s="40">
        <v>127.1474</v>
      </c>
      <c r="BS73" s="41">
        <v>2046.4154000000001</v>
      </c>
      <c r="BT73" s="41">
        <v>4087.5120000000002</v>
      </c>
      <c r="BU73" s="40">
        <v>71.097399999999993</v>
      </c>
    </row>
    <row r="74" spans="1:73">
      <c r="A74" s="11" t="s">
        <v>113</v>
      </c>
      <c r="B74" s="18">
        <v>36</v>
      </c>
      <c r="C74" s="6" t="s">
        <v>3</v>
      </c>
      <c r="D74" s="20" t="s">
        <v>494</v>
      </c>
      <c r="E74" s="6" t="s">
        <v>40</v>
      </c>
      <c r="F74" s="6" t="s">
        <v>39</v>
      </c>
      <c r="G74" s="6" t="s">
        <v>369</v>
      </c>
      <c r="H74" s="6" t="s">
        <v>38</v>
      </c>
      <c r="I74" s="11" t="s">
        <v>370</v>
      </c>
      <c r="J74" s="20" t="s">
        <v>425</v>
      </c>
      <c r="L74" s="7" t="s">
        <v>394</v>
      </c>
      <c r="M74" s="7" t="s">
        <v>374</v>
      </c>
      <c r="N74" s="6" t="s">
        <v>5</v>
      </c>
      <c r="P74" s="11" t="s">
        <v>444</v>
      </c>
      <c r="R74" s="6" t="s">
        <v>453</v>
      </c>
      <c r="W74" s="6" t="s">
        <v>468</v>
      </c>
      <c r="Z74" s="6" t="s">
        <v>504</v>
      </c>
      <c r="AA74" s="6" t="s">
        <v>505</v>
      </c>
      <c r="AD74" s="11"/>
      <c r="AE74" s="6"/>
      <c r="AF74" s="6"/>
      <c r="AI74" s="34" t="s">
        <v>635</v>
      </c>
      <c r="AJ74" s="35" t="s">
        <v>612</v>
      </c>
      <c r="AK74" s="36">
        <f t="shared" si="3"/>
        <v>39474</v>
      </c>
      <c r="AL74" s="37">
        <v>5.7332999999999998</v>
      </c>
      <c r="AM74" s="37">
        <v>33.546700000000001</v>
      </c>
      <c r="AN74" s="37">
        <v>0.41589999999999999</v>
      </c>
      <c r="AO74" s="37">
        <v>35.354599999999998</v>
      </c>
      <c r="AP74" s="37">
        <v>6.4648000000000003</v>
      </c>
      <c r="AQ74" s="37">
        <v>1.8593999999999999</v>
      </c>
      <c r="AR74" s="37">
        <v>3.2423999999999999</v>
      </c>
      <c r="AS74" s="37">
        <v>73.408600000000007</v>
      </c>
      <c r="AT74" s="37">
        <v>6.6130000000000004</v>
      </c>
      <c r="AU74" s="37">
        <v>71.906000000000006</v>
      </c>
      <c r="AV74" s="37">
        <v>4.5952000000000002</v>
      </c>
      <c r="AW74" s="37">
        <v>1.3802000000000001</v>
      </c>
      <c r="AX74" s="38">
        <v>32565.400399999999</v>
      </c>
      <c r="AY74" s="37">
        <v>10.650700000000001</v>
      </c>
      <c r="AZ74" s="39">
        <v>0</v>
      </c>
      <c r="BA74" s="39">
        <v>43.159799999999997</v>
      </c>
      <c r="BB74" s="37">
        <v>0.2344</v>
      </c>
      <c r="BC74" s="37">
        <v>12.460900000000001</v>
      </c>
      <c r="BD74" s="39">
        <v>154.3938</v>
      </c>
      <c r="BE74" s="37">
        <v>1.0371999999999999</v>
      </c>
      <c r="BF74" s="37">
        <v>0.76970000000000005</v>
      </c>
      <c r="BG74" s="37">
        <v>10.478300000000001</v>
      </c>
      <c r="BH74" s="40">
        <v>60.156100000000002</v>
      </c>
      <c r="BI74" s="40">
        <v>277.25819999999999</v>
      </c>
      <c r="BJ74" s="34" t="s">
        <v>635</v>
      </c>
      <c r="BK74" s="35" t="s">
        <v>613</v>
      </c>
      <c r="BL74" s="36">
        <f t="shared" si="2"/>
        <v>39485</v>
      </c>
      <c r="BM74" s="41">
        <v>67826.9375</v>
      </c>
      <c r="BN74" s="41">
        <v>289.86189999999999</v>
      </c>
      <c r="BO74" s="41">
        <v>20602.400399999999</v>
      </c>
      <c r="BP74" s="42">
        <v>4.8231999999999999</v>
      </c>
      <c r="BQ74" s="41">
        <v>7397.0532000000003</v>
      </c>
      <c r="BR74" s="40">
        <v>192.14269999999999</v>
      </c>
      <c r="BS74" s="41">
        <v>2962.8611000000001</v>
      </c>
      <c r="BT74" s="41">
        <v>4524.9395000000004</v>
      </c>
      <c r="BU74" s="40">
        <v>88.711299999999994</v>
      </c>
    </row>
    <row r="75" spans="1:73">
      <c r="A75" s="11" t="s">
        <v>114</v>
      </c>
      <c r="B75" s="18">
        <v>37</v>
      </c>
      <c r="C75" s="6" t="s">
        <v>3</v>
      </c>
      <c r="D75" s="20" t="s">
        <v>494</v>
      </c>
      <c r="E75" s="6" t="s">
        <v>40</v>
      </c>
      <c r="F75" s="6" t="s">
        <v>39</v>
      </c>
      <c r="G75" s="6" t="s">
        <v>369</v>
      </c>
      <c r="H75" s="6" t="s">
        <v>38</v>
      </c>
      <c r="I75" s="11" t="s">
        <v>370</v>
      </c>
      <c r="J75" s="20" t="s">
        <v>425</v>
      </c>
      <c r="L75" s="7" t="s">
        <v>394</v>
      </c>
      <c r="M75" s="7" t="s">
        <v>374</v>
      </c>
      <c r="N75" s="6" t="s">
        <v>5</v>
      </c>
      <c r="P75" s="11" t="s">
        <v>441</v>
      </c>
      <c r="R75" s="6" t="s">
        <v>452</v>
      </c>
      <c r="W75" s="6" t="s">
        <v>468</v>
      </c>
      <c r="Z75" s="6" t="s">
        <v>504</v>
      </c>
      <c r="AA75" s="6" t="s">
        <v>505</v>
      </c>
      <c r="AD75" s="11"/>
      <c r="AE75" s="6"/>
      <c r="AF75" s="6"/>
      <c r="AI75" s="34" t="s">
        <v>636</v>
      </c>
      <c r="AJ75" s="35" t="s">
        <v>612</v>
      </c>
      <c r="AK75" s="36">
        <f t="shared" si="3"/>
        <v>39474</v>
      </c>
      <c r="AL75" s="37">
        <v>20.793299999999999</v>
      </c>
      <c r="AM75" s="37">
        <v>41.478000000000002</v>
      </c>
      <c r="AN75" s="37">
        <v>0.47820000000000001</v>
      </c>
      <c r="AO75" s="37">
        <v>35.328699999999998</v>
      </c>
      <c r="AP75" s="37">
        <v>7.0564999999999998</v>
      </c>
      <c r="AQ75" s="37">
        <v>4.9184000000000001</v>
      </c>
      <c r="AR75" s="37">
        <v>3.3136000000000001</v>
      </c>
      <c r="AS75" s="37">
        <v>80.620500000000007</v>
      </c>
      <c r="AT75" s="37">
        <v>4.3529</v>
      </c>
      <c r="AU75" s="37">
        <v>99.899799999999999</v>
      </c>
      <c r="AV75" s="37">
        <v>4.5106000000000002</v>
      </c>
      <c r="AW75" s="37">
        <v>1.3624000000000001</v>
      </c>
      <c r="AX75" s="38">
        <v>38580.695299999999</v>
      </c>
      <c r="AY75" s="37">
        <v>9.8803000000000001</v>
      </c>
      <c r="AZ75" s="39">
        <v>0</v>
      </c>
      <c r="BA75" s="39">
        <v>43.141100000000002</v>
      </c>
      <c r="BB75" s="37">
        <v>0.41110000000000002</v>
      </c>
      <c r="BC75" s="37">
        <v>16.8123</v>
      </c>
      <c r="BD75" s="39">
        <v>90.2821</v>
      </c>
      <c r="BE75" s="37">
        <v>1.4016</v>
      </c>
      <c r="BF75" s="37">
        <v>1.0826</v>
      </c>
      <c r="BG75" s="37">
        <v>14.517099999999999</v>
      </c>
      <c r="BH75" s="40">
        <v>49.549399999999999</v>
      </c>
      <c r="BI75" s="40">
        <v>215.11949999999999</v>
      </c>
      <c r="BJ75" s="34" t="s">
        <v>636</v>
      </c>
      <c r="BK75" s="35" t="s">
        <v>613</v>
      </c>
      <c r="BL75" s="36">
        <f t="shared" si="2"/>
        <v>39485</v>
      </c>
      <c r="BM75" s="41">
        <v>92802.351599999995</v>
      </c>
      <c r="BN75" s="41">
        <v>274.20429999999999</v>
      </c>
      <c r="BO75" s="41">
        <v>9194.1221000000005</v>
      </c>
      <c r="BP75" s="42">
        <v>5.2786</v>
      </c>
      <c r="BQ75" s="41">
        <v>7396.1602000000003</v>
      </c>
      <c r="BR75" s="40">
        <v>107.62260000000001</v>
      </c>
      <c r="BS75" s="41">
        <v>1299.9753000000001</v>
      </c>
      <c r="BT75" s="41">
        <v>6397.1309000000001</v>
      </c>
      <c r="BU75" s="40">
        <v>118.0008</v>
      </c>
    </row>
    <row r="76" spans="1:73">
      <c r="A76" s="11" t="s">
        <v>115</v>
      </c>
      <c r="B76" s="18">
        <v>38</v>
      </c>
      <c r="C76" s="6" t="s">
        <v>3</v>
      </c>
      <c r="D76" s="20" t="s">
        <v>494</v>
      </c>
      <c r="E76" s="6" t="s">
        <v>40</v>
      </c>
      <c r="F76" s="6" t="s">
        <v>39</v>
      </c>
      <c r="G76" s="6" t="s">
        <v>369</v>
      </c>
      <c r="H76" s="6" t="s">
        <v>38</v>
      </c>
      <c r="I76" s="11" t="s">
        <v>370</v>
      </c>
      <c r="J76" s="20" t="s">
        <v>425</v>
      </c>
      <c r="L76" s="7" t="s">
        <v>394</v>
      </c>
      <c r="M76" s="7" t="s">
        <v>374</v>
      </c>
      <c r="N76" s="6" t="s">
        <v>5</v>
      </c>
      <c r="P76" s="11" t="s">
        <v>441</v>
      </c>
      <c r="R76" s="6" t="s">
        <v>461</v>
      </c>
      <c r="W76" s="6" t="s">
        <v>468</v>
      </c>
      <c r="Z76" s="6" t="s">
        <v>504</v>
      </c>
      <c r="AA76" s="6" t="s">
        <v>505</v>
      </c>
      <c r="AD76" s="11"/>
      <c r="AE76" s="6"/>
      <c r="AF76" s="6"/>
      <c r="AI76" s="34" t="s">
        <v>637</v>
      </c>
      <c r="AJ76" s="35" t="s">
        <v>612</v>
      </c>
      <c r="AK76" s="36">
        <f t="shared" si="3"/>
        <v>39474</v>
      </c>
      <c r="AL76" s="37">
        <v>7.5591999999999997</v>
      </c>
      <c r="AM76" s="37">
        <v>48.624699999999997</v>
      </c>
      <c r="AN76" s="37">
        <v>0.57350000000000001</v>
      </c>
      <c r="AO76" s="37">
        <v>48.598500000000001</v>
      </c>
      <c r="AP76" s="37">
        <v>9.2835000000000001</v>
      </c>
      <c r="AQ76" s="37">
        <v>6.0316999999999998</v>
      </c>
      <c r="AR76" s="37">
        <v>4.3594999999999997</v>
      </c>
      <c r="AS76" s="37">
        <v>99.968400000000003</v>
      </c>
      <c r="AT76" s="37">
        <v>9.3041999999999998</v>
      </c>
      <c r="AU76" s="37">
        <v>89.569199999999995</v>
      </c>
      <c r="AV76" s="37">
        <v>3.7890999999999999</v>
      </c>
      <c r="AW76" s="37">
        <v>1.8268</v>
      </c>
      <c r="AX76" s="38">
        <v>44118.957000000002</v>
      </c>
      <c r="AY76" s="37">
        <v>13.668200000000001</v>
      </c>
      <c r="AZ76" s="39">
        <v>0</v>
      </c>
      <c r="BA76" s="39">
        <v>48.362499999999997</v>
      </c>
      <c r="BB76" s="37">
        <v>0.30070000000000002</v>
      </c>
      <c r="BC76" s="37">
        <v>15.426399999999999</v>
      </c>
      <c r="BD76" s="39">
        <v>280.62849999999997</v>
      </c>
      <c r="BE76" s="37">
        <v>1.2991999999999999</v>
      </c>
      <c r="BF76" s="37">
        <v>1.3688</v>
      </c>
      <c r="BG76" s="37">
        <v>14.4192</v>
      </c>
      <c r="BH76" s="40">
        <v>67.661299999999997</v>
      </c>
      <c r="BI76" s="40">
        <v>334.18450000000001</v>
      </c>
      <c r="BJ76" s="34" t="s">
        <v>637</v>
      </c>
      <c r="BK76" s="35" t="s">
        <v>613</v>
      </c>
      <c r="BL76" s="36">
        <f t="shared" si="2"/>
        <v>39485</v>
      </c>
      <c r="BM76" s="41">
        <v>93926.031300000002</v>
      </c>
      <c r="BN76" s="41">
        <v>498.2364</v>
      </c>
      <c r="BO76" s="41">
        <v>20501.738300000001</v>
      </c>
      <c r="BP76" s="42">
        <v>6.8380000000000001</v>
      </c>
      <c r="BQ76" s="41">
        <v>10836.401400000001</v>
      </c>
      <c r="BR76" s="40">
        <v>218.46260000000001</v>
      </c>
      <c r="BS76" s="41">
        <v>3119.9929000000002</v>
      </c>
      <c r="BT76" s="41">
        <v>6222.5576000000001</v>
      </c>
      <c r="BU76" s="40">
        <v>99.576099999999997</v>
      </c>
    </row>
    <row r="77" spans="1:73">
      <c r="A77" s="11" t="s">
        <v>116</v>
      </c>
      <c r="B77" s="18">
        <v>2</v>
      </c>
      <c r="C77" s="6" t="s">
        <v>3</v>
      </c>
      <c r="D77" s="21" t="s">
        <v>495</v>
      </c>
      <c r="E77" s="6" t="s">
        <v>40</v>
      </c>
      <c r="F77" s="6" t="s">
        <v>39</v>
      </c>
      <c r="G77" s="6" t="s">
        <v>369</v>
      </c>
      <c r="H77" s="6" t="s">
        <v>38</v>
      </c>
      <c r="I77" s="11" t="s">
        <v>370</v>
      </c>
      <c r="J77" s="7" t="s">
        <v>424</v>
      </c>
      <c r="L77" s="7" t="s">
        <v>395</v>
      </c>
      <c r="M77" s="7" t="s">
        <v>375</v>
      </c>
      <c r="N77" s="6" t="s">
        <v>5</v>
      </c>
      <c r="P77" s="11" t="s">
        <v>441</v>
      </c>
      <c r="R77" s="6" t="s">
        <v>454</v>
      </c>
      <c r="W77" s="6" t="s">
        <v>468</v>
      </c>
      <c r="Z77" s="6" t="s">
        <v>504</v>
      </c>
      <c r="AA77" s="6" t="s">
        <v>505</v>
      </c>
      <c r="AD77" s="11"/>
      <c r="AE77" s="6"/>
      <c r="AF77" s="6"/>
      <c r="AI77" s="34" t="s">
        <v>638</v>
      </c>
      <c r="AJ77" s="35" t="s">
        <v>612</v>
      </c>
      <c r="AK77" s="36">
        <f t="shared" si="3"/>
        <v>39474</v>
      </c>
      <c r="AL77" s="37">
        <v>4.0929000000000002</v>
      </c>
      <c r="AM77" s="37">
        <v>29.390499999999999</v>
      </c>
      <c r="AN77" s="37">
        <v>0.36459999999999998</v>
      </c>
      <c r="AO77" s="37">
        <v>21.5166</v>
      </c>
      <c r="AP77" s="37">
        <v>5.1120000000000001</v>
      </c>
      <c r="AQ77" s="37">
        <v>3.9430999999999998</v>
      </c>
      <c r="AR77" s="37">
        <v>2.5183</v>
      </c>
      <c r="AS77" s="37">
        <v>57.664099999999998</v>
      </c>
      <c r="AT77" s="37">
        <v>3.9312</v>
      </c>
      <c r="AU77" s="37">
        <v>69.288200000000003</v>
      </c>
      <c r="AV77" s="37">
        <v>2.9308000000000001</v>
      </c>
      <c r="AW77" s="37">
        <v>1.0169999999999999</v>
      </c>
      <c r="AX77" s="38">
        <v>33775.753900000003</v>
      </c>
      <c r="AY77" s="37">
        <v>9.2199000000000009</v>
      </c>
      <c r="AZ77" s="39">
        <v>0</v>
      </c>
      <c r="BA77" s="39">
        <v>34.467599999999997</v>
      </c>
      <c r="BB77" s="37">
        <v>0.19739999999999999</v>
      </c>
      <c r="BC77" s="37">
        <v>11.679399999999999</v>
      </c>
      <c r="BD77" s="39">
        <v>245.43719999999999</v>
      </c>
      <c r="BE77" s="37">
        <v>1.0254000000000001</v>
      </c>
      <c r="BF77" s="37">
        <v>0.63229999999999997</v>
      </c>
      <c r="BG77" s="37">
        <v>10.467599999999999</v>
      </c>
      <c r="BH77" s="40">
        <v>41.857599999999998</v>
      </c>
      <c r="BI77" s="40">
        <v>243.94900000000001</v>
      </c>
      <c r="BJ77" s="34" t="s">
        <v>638</v>
      </c>
      <c r="BK77" s="35" t="s">
        <v>613</v>
      </c>
      <c r="BL77" s="36">
        <f t="shared" si="2"/>
        <v>39485</v>
      </c>
      <c r="BM77" s="41">
        <v>68610.828099999999</v>
      </c>
      <c r="BN77" s="41">
        <v>321.42959999999999</v>
      </c>
      <c r="BO77" s="41">
        <v>20136.0527</v>
      </c>
      <c r="BP77" s="42">
        <v>4.5682</v>
      </c>
      <c r="BQ77" s="41">
        <v>7739.1967999999997</v>
      </c>
      <c r="BR77" s="40">
        <v>159.1259</v>
      </c>
      <c r="BS77" s="41">
        <v>1557.0800999999999</v>
      </c>
      <c r="BT77" s="41">
        <v>4797.3451999999997</v>
      </c>
      <c r="BU77" s="40">
        <v>68.691400000000002</v>
      </c>
    </row>
    <row r="78" spans="1:73">
      <c r="A78" s="11" t="s">
        <v>117</v>
      </c>
      <c r="B78" s="18">
        <v>14</v>
      </c>
      <c r="C78" s="6" t="s">
        <v>3</v>
      </c>
      <c r="D78" s="21" t="s">
        <v>495</v>
      </c>
      <c r="E78" s="6" t="s">
        <v>40</v>
      </c>
      <c r="F78" s="6" t="s">
        <v>39</v>
      </c>
      <c r="G78" s="6" t="s">
        <v>369</v>
      </c>
      <c r="H78" s="6" t="s">
        <v>38</v>
      </c>
      <c r="I78" s="11" t="s">
        <v>370</v>
      </c>
      <c r="J78" s="7" t="s">
        <v>424</v>
      </c>
      <c r="L78" s="7" t="s">
        <v>395</v>
      </c>
      <c r="M78" s="7" t="s">
        <v>375</v>
      </c>
      <c r="N78" s="6" t="s">
        <v>5</v>
      </c>
      <c r="P78" s="11" t="s">
        <v>440</v>
      </c>
      <c r="R78" s="6" t="s">
        <v>452</v>
      </c>
      <c r="W78" s="6" t="s">
        <v>468</v>
      </c>
      <c r="Z78" s="6" t="s">
        <v>504</v>
      </c>
      <c r="AA78" s="6" t="s">
        <v>505</v>
      </c>
      <c r="AD78" s="11"/>
      <c r="AE78" s="6"/>
      <c r="AF78" s="6"/>
      <c r="AI78" s="34" t="s">
        <v>639</v>
      </c>
      <c r="AJ78" s="35" t="s">
        <v>612</v>
      </c>
      <c r="AK78" s="36">
        <f t="shared" si="3"/>
        <v>39474</v>
      </c>
      <c r="AL78" s="37">
        <v>2.8822999999999999</v>
      </c>
      <c r="AM78" s="37">
        <v>24.9678</v>
      </c>
      <c r="AN78" s="37">
        <v>0.32929999999999998</v>
      </c>
      <c r="AO78" s="37">
        <v>18.997699999999998</v>
      </c>
      <c r="AP78" s="37">
        <v>3.7949999999999999</v>
      </c>
      <c r="AQ78" s="37">
        <v>2.6417999999999999</v>
      </c>
      <c r="AR78" s="37">
        <v>2.4664000000000001</v>
      </c>
      <c r="AS78" s="37">
        <v>50.351500000000001</v>
      </c>
      <c r="AT78" s="37">
        <v>4.1295000000000002</v>
      </c>
      <c r="AU78" s="37">
        <v>67.833600000000004</v>
      </c>
      <c r="AV78" s="37">
        <v>3.4540999999999999</v>
      </c>
      <c r="AW78" s="37">
        <v>0.63160000000000005</v>
      </c>
      <c r="AX78" s="38">
        <v>28856.824199999999</v>
      </c>
      <c r="AY78" s="37">
        <v>12.7254</v>
      </c>
      <c r="AZ78" s="39">
        <v>0</v>
      </c>
      <c r="BA78" s="39">
        <v>24.936</v>
      </c>
      <c r="BB78" s="37">
        <v>0.28810000000000002</v>
      </c>
      <c r="BC78" s="37">
        <v>10.3567</v>
      </c>
      <c r="BD78" s="39">
        <v>0</v>
      </c>
      <c r="BE78" s="37">
        <v>0.96850000000000003</v>
      </c>
      <c r="BF78" s="37">
        <v>0.50009999999999999</v>
      </c>
      <c r="BG78" s="37">
        <v>9.6477000000000004</v>
      </c>
      <c r="BH78" s="40">
        <v>32.828099999999999</v>
      </c>
      <c r="BI78" s="40">
        <v>304.18819999999999</v>
      </c>
      <c r="BJ78" s="34" t="s">
        <v>639</v>
      </c>
      <c r="BK78" s="35" t="s">
        <v>613</v>
      </c>
      <c r="BL78" s="36">
        <f t="shared" si="2"/>
        <v>39485</v>
      </c>
      <c r="BM78" s="41">
        <v>69719.273400000005</v>
      </c>
      <c r="BN78" s="41">
        <v>152.6936</v>
      </c>
      <c r="BO78" s="41">
        <v>5040.4087</v>
      </c>
      <c r="BP78" s="42">
        <v>2.8085</v>
      </c>
      <c r="BQ78" s="41">
        <v>3178.9783000000002</v>
      </c>
      <c r="BR78" s="40">
        <v>70.398099999999999</v>
      </c>
      <c r="BS78" s="41">
        <v>1212.1991</v>
      </c>
      <c r="BT78" s="41">
        <v>4799.0048999999999</v>
      </c>
      <c r="BU78" s="40">
        <v>88.84</v>
      </c>
    </row>
    <row r="79" spans="1:73">
      <c r="A79" s="11" t="s">
        <v>118</v>
      </c>
      <c r="B79" s="18">
        <v>31</v>
      </c>
      <c r="C79" s="6" t="s">
        <v>3</v>
      </c>
      <c r="D79" s="21" t="s">
        <v>495</v>
      </c>
      <c r="E79" s="6" t="s">
        <v>40</v>
      </c>
      <c r="F79" s="6" t="s">
        <v>39</v>
      </c>
      <c r="G79" s="6" t="s">
        <v>369</v>
      </c>
      <c r="H79" s="6" t="s">
        <v>38</v>
      </c>
      <c r="I79" s="11" t="s">
        <v>370</v>
      </c>
      <c r="J79" s="7" t="s">
        <v>424</v>
      </c>
      <c r="L79" s="7" t="s">
        <v>395</v>
      </c>
      <c r="M79" s="7" t="s">
        <v>375</v>
      </c>
      <c r="N79" s="6" t="s">
        <v>5</v>
      </c>
      <c r="P79" s="11" t="s">
        <v>440</v>
      </c>
      <c r="R79" s="11" t="s">
        <v>452</v>
      </c>
      <c r="W79" s="6" t="s">
        <v>468</v>
      </c>
      <c r="Z79" s="6" t="s">
        <v>504</v>
      </c>
      <c r="AA79" s="6" t="s">
        <v>505</v>
      </c>
      <c r="AD79" s="11"/>
      <c r="AE79" s="6"/>
      <c r="AF79" s="6"/>
      <c r="AI79" s="34" t="s">
        <v>640</v>
      </c>
      <c r="AJ79" s="35" t="s">
        <v>612</v>
      </c>
      <c r="AK79" s="36">
        <f t="shared" si="3"/>
        <v>39474</v>
      </c>
      <c r="AL79" s="37">
        <v>1.6918</v>
      </c>
      <c r="AM79" s="37">
        <v>39.111600000000003</v>
      </c>
      <c r="AN79" s="37">
        <v>0.44169999999999998</v>
      </c>
      <c r="AO79" s="37">
        <v>35.345399999999998</v>
      </c>
      <c r="AP79" s="37">
        <v>7.1848999999999998</v>
      </c>
      <c r="AQ79" s="37">
        <v>2.1736</v>
      </c>
      <c r="AR79" s="37">
        <v>3.4390999999999998</v>
      </c>
      <c r="AS79" s="37">
        <v>83.996300000000005</v>
      </c>
      <c r="AT79" s="37">
        <v>5.6161000000000003</v>
      </c>
      <c r="AU79" s="37">
        <v>68.216099999999997</v>
      </c>
      <c r="AV79" s="37">
        <v>3.3328000000000002</v>
      </c>
      <c r="AW79" s="37">
        <v>1.3714</v>
      </c>
      <c r="AX79" s="38">
        <v>33420.695299999999</v>
      </c>
      <c r="AY79" s="37">
        <v>15.7827</v>
      </c>
      <c r="AZ79" s="39">
        <v>0</v>
      </c>
      <c r="BA79" s="39">
        <v>34.470500000000001</v>
      </c>
      <c r="BB79" s="37">
        <v>0.13500000000000001</v>
      </c>
      <c r="BC79" s="37">
        <v>11.152699999999999</v>
      </c>
      <c r="BD79" s="39">
        <v>85.9298</v>
      </c>
      <c r="BE79" s="37">
        <v>1.0712999999999999</v>
      </c>
      <c r="BF79" s="37">
        <v>0.92310000000000003</v>
      </c>
      <c r="BG79" s="37">
        <v>11.7173</v>
      </c>
      <c r="BH79" s="40">
        <v>42.670099999999998</v>
      </c>
      <c r="BI79" s="40">
        <v>375.3263</v>
      </c>
      <c r="BJ79" s="34" t="s">
        <v>640</v>
      </c>
      <c r="BK79" s="35" t="s">
        <v>613</v>
      </c>
      <c r="BL79" s="36">
        <f t="shared" si="2"/>
        <v>39485</v>
      </c>
      <c r="BM79" s="41">
        <v>64647.343800000002</v>
      </c>
      <c r="BN79" s="41">
        <v>246.40110000000001</v>
      </c>
      <c r="BO79" s="41">
        <v>10080.0908</v>
      </c>
      <c r="BP79" s="42">
        <v>5.7377000000000002</v>
      </c>
      <c r="BQ79" s="41">
        <v>7050.0293000000001</v>
      </c>
      <c r="BR79" s="40">
        <v>303.0829</v>
      </c>
      <c r="BS79" s="41">
        <v>1913.2944</v>
      </c>
      <c r="BT79" s="41">
        <v>5112.9701999999997</v>
      </c>
      <c r="BU79" s="40">
        <v>70.132199999999997</v>
      </c>
    </row>
    <row r="80" spans="1:73">
      <c r="A80" s="11" t="s">
        <v>119</v>
      </c>
      <c r="B80" s="18">
        <v>44</v>
      </c>
      <c r="C80" s="6" t="s">
        <v>3</v>
      </c>
      <c r="D80" s="21" t="s">
        <v>495</v>
      </c>
      <c r="E80" s="6" t="s">
        <v>40</v>
      </c>
      <c r="F80" s="6" t="s">
        <v>39</v>
      </c>
      <c r="G80" s="6" t="s">
        <v>369</v>
      </c>
      <c r="H80" s="6" t="s">
        <v>38</v>
      </c>
      <c r="I80" s="11" t="s">
        <v>370</v>
      </c>
      <c r="J80" s="7" t="s">
        <v>424</v>
      </c>
      <c r="L80" s="7" t="s">
        <v>395</v>
      </c>
      <c r="M80" s="7" t="s">
        <v>375</v>
      </c>
      <c r="N80" s="6" t="s">
        <v>5</v>
      </c>
      <c r="P80" s="11" t="s">
        <v>444</v>
      </c>
      <c r="R80" s="6" t="s">
        <v>453</v>
      </c>
      <c r="W80" s="6" t="s">
        <v>468</v>
      </c>
      <c r="Z80" s="6" t="s">
        <v>504</v>
      </c>
      <c r="AA80" s="6" t="s">
        <v>505</v>
      </c>
      <c r="AD80" s="11"/>
      <c r="AE80" s="6"/>
      <c r="AF80" s="6"/>
      <c r="AI80" s="34" t="s">
        <v>641</v>
      </c>
      <c r="AJ80" s="35" t="s">
        <v>612</v>
      </c>
      <c r="AK80" s="36">
        <f t="shared" si="3"/>
        <v>39474</v>
      </c>
      <c r="AL80" s="37">
        <v>1.1923999999999999</v>
      </c>
      <c r="AM80" s="37">
        <v>30.190100000000001</v>
      </c>
      <c r="AN80" s="37">
        <v>0.32279999999999998</v>
      </c>
      <c r="AO80" s="37">
        <v>26.682500000000001</v>
      </c>
      <c r="AP80" s="37">
        <v>5.4165000000000001</v>
      </c>
      <c r="AQ80" s="37">
        <v>1.9305000000000001</v>
      </c>
      <c r="AR80" s="37">
        <v>2.5320999999999998</v>
      </c>
      <c r="AS80" s="37">
        <v>61.3812</v>
      </c>
      <c r="AT80" s="37">
        <v>9.08</v>
      </c>
      <c r="AU80" s="37">
        <v>48.2515</v>
      </c>
      <c r="AV80" s="37">
        <v>1.3340000000000001</v>
      </c>
      <c r="AW80" s="37">
        <v>0.99529999999999996</v>
      </c>
      <c r="AX80" s="38">
        <v>28555.7637</v>
      </c>
      <c r="AY80" s="37">
        <v>8.1364999999999998</v>
      </c>
      <c r="AZ80" s="39">
        <v>0</v>
      </c>
      <c r="BA80" s="39">
        <v>20.876200000000001</v>
      </c>
      <c r="BB80" s="37">
        <v>0.2452</v>
      </c>
      <c r="BC80" s="37">
        <v>11.404500000000001</v>
      </c>
      <c r="BD80" s="39">
        <v>40.622999999999998</v>
      </c>
      <c r="BE80" s="37">
        <v>1.0206999999999999</v>
      </c>
      <c r="BF80" s="37">
        <v>0.79730000000000001</v>
      </c>
      <c r="BG80" s="37">
        <v>9.0539000000000005</v>
      </c>
      <c r="BH80" s="40">
        <v>35.377699999999997</v>
      </c>
      <c r="BI80" s="40">
        <v>173.04239999999999</v>
      </c>
      <c r="BJ80" s="34" t="s">
        <v>641</v>
      </c>
      <c r="BK80" s="35" t="s">
        <v>613</v>
      </c>
      <c r="BL80" s="36">
        <f t="shared" si="2"/>
        <v>39485</v>
      </c>
      <c r="BM80" s="41">
        <v>74532.476599999995</v>
      </c>
      <c r="BN80" s="41">
        <v>176.06030000000001</v>
      </c>
      <c r="BO80" s="41">
        <v>2761.5671000000002</v>
      </c>
      <c r="BP80" s="42">
        <v>4.3615000000000004</v>
      </c>
      <c r="BQ80" s="41">
        <v>4695.2905000000001</v>
      </c>
      <c r="BR80" s="40">
        <v>149.41589999999999</v>
      </c>
      <c r="BS80" s="41">
        <v>2044.6793</v>
      </c>
      <c r="BT80" s="41">
        <v>3972.3710999999998</v>
      </c>
      <c r="BU80" s="40">
        <v>72.9422</v>
      </c>
    </row>
    <row r="81" spans="1:73">
      <c r="A81" s="11" t="s">
        <v>120</v>
      </c>
      <c r="B81" s="18">
        <v>43</v>
      </c>
      <c r="C81" s="6" t="s">
        <v>3</v>
      </c>
      <c r="D81" s="21" t="s">
        <v>495</v>
      </c>
      <c r="E81" s="6" t="s">
        <v>40</v>
      </c>
      <c r="F81" s="6" t="s">
        <v>39</v>
      </c>
      <c r="G81" s="6" t="s">
        <v>369</v>
      </c>
      <c r="H81" s="6" t="s">
        <v>38</v>
      </c>
      <c r="I81" s="11" t="s">
        <v>370</v>
      </c>
      <c r="J81" s="7" t="s">
        <v>424</v>
      </c>
      <c r="L81" s="7" t="s">
        <v>395</v>
      </c>
      <c r="M81" s="7" t="s">
        <v>375</v>
      </c>
      <c r="N81" s="6" t="s">
        <v>5</v>
      </c>
      <c r="P81" s="11" t="s">
        <v>440</v>
      </c>
      <c r="R81" s="6" t="s">
        <v>452</v>
      </c>
      <c r="W81" s="6" t="s">
        <v>468</v>
      </c>
      <c r="Z81" s="6" t="s">
        <v>504</v>
      </c>
      <c r="AA81" s="6" t="s">
        <v>505</v>
      </c>
      <c r="AD81" s="11"/>
      <c r="AE81" s="6"/>
      <c r="AF81" s="6"/>
      <c r="AI81" s="34" t="s">
        <v>642</v>
      </c>
      <c r="AJ81" s="35" t="s">
        <v>612</v>
      </c>
      <c r="AK81" s="36">
        <f t="shared" si="3"/>
        <v>39474</v>
      </c>
      <c r="AL81" s="37">
        <v>12.109299999999999</v>
      </c>
      <c r="AM81" s="37">
        <v>32.942500000000003</v>
      </c>
      <c r="AN81" s="37">
        <v>0.31169999999999998</v>
      </c>
      <c r="AO81" s="37">
        <v>24.9907</v>
      </c>
      <c r="AP81" s="37">
        <v>4.5338000000000003</v>
      </c>
      <c r="AQ81" s="37">
        <v>2.7326000000000001</v>
      </c>
      <c r="AR81" s="37">
        <v>2.1882999999999999</v>
      </c>
      <c r="AS81" s="37">
        <v>59.845799999999997</v>
      </c>
      <c r="AT81" s="37">
        <v>5.4507000000000003</v>
      </c>
      <c r="AU81" s="37">
        <v>76.977400000000003</v>
      </c>
      <c r="AV81" s="37">
        <v>3.8944999999999999</v>
      </c>
      <c r="AW81" s="37">
        <v>0.73780000000000001</v>
      </c>
      <c r="AX81" s="38">
        <v>33956.691400000003</v>
      </c>
      <c r="AY81" s="37">
        <v>12.9533</v>
      </c>
      <c r="AZ81" s="39">
        <v>0</v>
      </c>
      <c r="BA81" s="39">
        <v>27.369800000000001</v>
      </c>
      <c r="BB81" s="37">
        <v>0.35470000000000002</v>
      </c>
      <c r="BC81" s="37">
        <v>13.9854</v>
      </c>
      <c r="BD81" s="39">
        <v>168.1009</v>
      </c>
      <c r="BE81" s="37">
        <v>1.0727</v>
      </c>
      <c r="BF81" s="37">
        <v>0.53849999999999998</v>
      </c>
      <c r="BG81" s="37">
        <v>13.162699999999999</v>
      </c>
      <c r="BH81" s="40">
        <v>41.0229</v>
      </c>
      <c r="BI81" s="40">
        <v>311.40989999999999</v>
      </c>
      <c r="BJ81" s="34" t="s">
        <v>642</v>
      </c>
      <c r="BK81" s="35" t="s">
        <v>613</v>
      </c>
      <c r="BL81" s="36">
        <f t="shared" si="2"/>
        <v>39485</v>
      </c>
      <c r="BM81" s="41">
        <v>80686.351599999995</v>
      </c>
      <c r="BN81" s="41">
        <v>306.04320000000001</v>
      </c>
      <c r="BO81" s="41">
        <v>20987.039100000002</v>
      </c>
      <c r="BP81" s="42">
        <v>3.6703000000000001</v>
      </c>
      <c r="BQ81" s="41">
        <v>3659.7703000000001</v>
      </c>
      <c r="BR81" s="40">
        <v>119.3146</v>
      </c>
      <c r="BS81" s="41">
        <v>1683.1174000000001</v>
      </c>
      <c r="BT81" s="41">
        <v>4997.4106000000002</v>
      </c>
      <c r="BU81" s="40">
        <v>92.982900000000001</v>
      </c>
    </row>
    <row r="82" spans="1:73">
      <c r="A82" s="11" t="s">
        <v>121</v>
      </c>
      <c r="B82" s="17">
        <v>70</v>
      </c>
      <c r="C82" s="6" t="s">
        <v>3</v>
      </c>
      <c r="D82" s="21" t="s">
        <v>495</v>
      </c>
      <c r="E82" s="6" t="s">
        <v>40</v>
      </c>
      <c r="F82" s="6" t="s">
        <v>39</v>
      </c>
      <c r="G82" s="6" t="s">
        <v>369</v>
      </c>
      <c r="H82" s="6" t="s">
        <v>38</v>
      </c>
      <c r="I82" s="11" t="s">
        <v>370</v>
      </c>
      <c r="J82" s="7" t="s">
        <v>424</v>
      </c>
      <c r="L82" s="7" t="s">
        <v>395</v>
      </c>
      <c r="M82" s="7" t="s">
        <v>375</v>
      </c>
      <c r="N82" s="6" t="s">
        <v>5</v>
      </c>
      <c r="P82" s="11" t="s">
        <v>444</v>
      </c>
      <c r="R82" s="6" t="s">
        <v>449</v>
      </c>
      <c r="W82" s="6" t="s">
        <v>468</v>
      </c>
      <c r="Z82" s="6" t="s">
        <v>504</v>
      </c>
      <c r="AA82" s="6" t="s">
        <v>505</v>
      </c>
      <c r="AD82" s="11"/>
      <c r="AE82" s="6"/>
      <c r="AF82" s="6"/>
      <c r="AI82" s="34" t="s">
        <v>643</v>
      </c>
      <c r="AJ82" s="35" t="s">
        <v>612</v>
      </c>
      <c r="AK82" s="36">
        <f t="shared" si="3"/>
        <v>39474</v>
      </c>
      <c r="AL82" s="37">
        <v>4.8442999999999996</v>
      </c>
      <c r="AM82" s="37">
        <v>36.737699999999997</v>
      </c>
      <c r="AN82" s="37">
        <v>0.34389999999999998</v>
      </c>
      <c r="AO82" s="37">
        <v>27.6694</v>
      </c>
      <c r="AP82" s="37">
        <v>6.0129000000000001</v>
      </c>
      <c r="AQ82" s="37">
        <v>4.1424000000000003</v>
      </c>
      <c r="AR82" s="37">
        <v>2.4508000000000001</v>
      </c>
      <c r="AS82" s="37">
        <v>82.975800000000007</v>
      </c>
      <c r="AT82" s="37">
        <v>4.7530000000000001</v>
      </c>
      <c r="AU82" s="37">
        <v>69.242400000000004</v>
      </c>
      <c r="AV82" s="37">
        <v>4.2225000000000001</v>
      </c>
      <c r="AW82" s="37">
        <v>1.1752</v>
      </c>
      <c r="AX82" s="38">
        <v>22139.640599999999</v>
      </c>
      <c r="AY82" s="37">
        <v>8.0579999999999998</v>
      </c>
      <c r="AZ82" s="39">
        <v>0</v>
      </c>
      <c r="BA82" s="39">
        <v>35.652700000000003</v>
      </c>
      <c r="BB82" s="37">
        <v>0.22800000000000001</v>
      </c>
      <c r="BC82" s="37">
        <v>10.202</v>
      </c>
      <c r="BD82" s="39">
        <v>119.8228</v>
      </c>
      <c r="BE82" s="37">
        <v>0.86099999999999999</v>
      </c>
      <c r="BF82" s="37">
        <v>0.68679999999999997</v>
      </c>
      <c r="BG82" s="37">
        <v>10.020200000000001</v>
      </c>
      <c r="BH82" s="40">
        <v>36.441299999999998</v>
      </c>
      <c r="BI82" s="40">
        <v>196.4409</v>
      </c>
      <c r="BJ82" s="34" t="s">
        <v>643</v>
      </c>
      <c r="BK82" s="35" t="s">
        <v>613</v>
      </c>
      <c r="BL82" s="36">
        <f t="shared" si="2"/>
        <v>39485</v>
      </c>
      <c r="BM82" s="41">
        <v>57682.605499999998</v>
      </c>
      <c r="BN82" s="41">
        <v>337.10590000000002</v>
      </c>
      <c r="BO82" s="41">
        <v>13075.2646</v>
      </c>
      <c r="BP82" s="42">
        <v>4.5021000000000004</v>
      </c>
      <c r="BQ82" s="41">
        <v>6925.8467000000001</v>
      </c>
      <c r="BR82" s="40">
        <v>77.917299999999997</v>
      </c>
      <c r="BS82" s="41">
        <v>1689.4884</v>
      </c>
      <c r="BT82" s="41">
        <v>4408.1693999999998</v>
      </c>
      <c r="BU82" s="40">
        <v>68.830100000000002</v>
      </c>
    </row>
    <row r="83" spans="1:73">
      <c r="A83" s="11" t="s">
        <v>122</v>
      </c>
      <c r="B83" s="17">
        <v>71</v>
      </c>
      <c r="C83" s="6" t="s">
        <v>3</v>
      </c>
      <c r="D83" s="21" t="s">
        <v>495</v>
      </c>
      <c r="E83" s="6" t="s">
        <v>40</v>
      </c>
      <c r="F83" s="6" t="s">
        <v>39</v>
      </c>
      <c r="G83" s="6" t="s">
        <v>369</v>
      </c>
      <c r="H83" s="6" t="s">
        <v>38</v>
      </c>
      <c r="I83" s="11" t="s">
        <v>370</v>
      </c>
      <c r="J83" s="7" t="s">
        <v>424</v>
      </c>
      <c r="L83" s="7" t="s">
        <v>395</v>
      </c>
      <c r="M83" s="7" t="s">
        <v>375</v>
      </c>
      <c r="N83" s="6" t="s">
        <v>5</v>
      </c>
      <c r="P83" s="11" t="s">
        <v>440</v>
      </c>
      <c r="R83" s="6" t="s">
        <v>452</v>
      </c>
      <c r="W83" s="6" t="s">
        <v>468</v>
      </c>
      <c r="Z83" s="6" t="s">
        <v>504</v>
      </c>
      <c r="AA83" s="6" t="s">
        <v>505</v>
      </c>
      <c r="AD83" s="11"/>
      <c r="AE83" s="6"/>
      <c r="AF83" s="6"/>
      <c r="AI83" s="34" t="s">
        <v>644</v>
      </c>
      <c r="AJ83" s="35" t="s">
        <v>612</v>
      </c>
      <c r="AK83" s="36">
        <f t="shared" si="3"/>
        <v>39474</v>
      </c>
      <c r="AL83" s="37">
        <v>3.8249</v>
      </c>
      <c r="AM83" s="37">
        <v>18.919599999999999</v>
      </c>
      <c r="AN83" s="37">
        <v>0.21290000000000001</v>
      </c>
      <c r="AO83" s="37">
        <v>15.2483</v>
      </c>
      <c r="AP83" s="37">
        <v>2.8532000000000002</v>
      </c>
      <c r="AQ83" s="37">
        <v>2.7275</v>
      </c>
      <c r="AR83" s="37">
        <v>1.4089</v>
      </c>
      <c r="AS83" s="37">
        <v>37.990600000000001</v>
      </c>
      <c r="AT83" s="37">
        <v>3.4540000000000002</v>
      </c>
      <c r="AU83" s="37">
        <v>65.107100000000003</v>
      </c>
      <c r="AV83" s="37">
        <v>1.1188</v>
      </c>
      <c r="AW83" s="37">
        <v>0.45950000000000002</v>
      </c>
      <c r="AX83" s="38">
        <v>29431.25</v>
      </c>
      <c r="AY83" s="37">
        <v>8.6539000000000001</v>
      </c>
      <c r="AZ83" s="39">
        <v>0</v>
      </c>
      <c r="BA83" s="39">
        <v>7.5564999999999998</v>
      </c>
      <c r="BB83" s="37">
        <v>0.28749999999999998</v>
      </c>
      <c r="BC83" s="37">
        <v>10.8283</v>
      </c>
      <c r="BD83" s="39">
        <v>107.667</v>
      </c>
      <c r="BE83" s="37">
        <v>0.94489999999999996</v>
      </c>
      <c r="BF83" s="37">
        <v>0.32329999999999998</v>
      </c>
      <c r="BG83" s="37">
        <v>10.185600000000001</v>
      </c>
      <c r="BH83" s="40">
        <v>26.8474</v>
      </c>
      <c r="BI83" s="40">
        <v>204.7012</v>
      </c>
      <c r="BJ83" s="34" t="s">
        <v>644</v>
      </c>
      <c r="BK83" s="35" t="s">
        <v>645</v>
      </c>
      <c r="BL83" s="36">
        <f t="shared" si="2"/>
        <v>39485</v>
      </c>
      <c r="BM83" s="41">
        <v>62829.613299999997</v>
      </c>
      <c r="BN83" s="41">
        <v>187.54750000000001</v>
      </c>
      <c r="BO83" s="41">
        <v>9067.2705000000005</v>
      </c>
      <c r="BP83" s="42">
        <v>2.2926000000000002</v>
      </c>
      <c r="BQ83" s="41">
        <v>2066.8674000000001</v>
      </c>
      <c r="BR83" s="40">
        <v>129.58160000000001</v>
      </c>
      <c r="BS83" s="41">
        <v>1396.4078</v>
      </c>
      <c r="BT83" s="41">
        <v>3530.9879999999998</v>
      </c>
      <c r="BU83" s="40">
        <v>81.857100000000003</v>
      </c>
    </row>
    <row r="84" spans="1:73">
      <c r="A84" s="11" t="s">
        <v>123</v>
      </c>
      <c r="B84" s="17">
        <v>72</v>
      </c>
      <c r="C84" s="6" t="s">
        <v>3</v>
      </c>
      <c r="D84" s="21" t="s">
        <v>495</v>
      </c>
      <c r="E84" s="6" t="s">
        <v>40</v>
      </c>
      <c r="F84" s="6" t="s">
        <v>39</v>
      </c>
      <c r="G84" s="6" t="s">
        <v>369</v>
      </c>
      <c r="H84" s="6" t="s">
        <v>38</v>
      </c>
      <c r="I84" s="11" t="s">
        <v>370</v>
      </c>
      <c r="J84" s="7" t="s">
        <v>424</v>
      </c>
      <c r="L84" s="7" t="s">
        <v>395</v>
      </c>
      <c r="M84" s="7" t="s">
        <v>375</v>
      </c>
      <c r="N84" s="6" t="s">
        <v>5</v>
      </c>
      <c r="P84" s="11" t="s">
        <v>440</v>
      </c>
      <c r="R84" s="6" t="s">
        <v>453</v>
      </c>
      <c r="W84" s="6" t="s">
        <v>468</v>
      </c>
      <c r="Z84" s="6" t="s">
        <v>504</v>
      </c>
      <c r="AA84" s="6" t="s">
        <v>505</v>
      </c>
      <c r="AD84" s="11"/>
      <c r="AE84" s="6"/>
      <c r="AF84" s="6"/>
      <c r="AI84" s="34" t="s">
        <v>646</v>
      </c>
      <c r="AJ84" s="35" t="s">
        <v>612</v>
      </c>
      <c r="AK84" s="36">
        <f t="shared" si="3"/>
        <v>39474</v>
      </c>
      <c r="AL84" s="37">
        <v>1.9679</v>
      </c>
      <c r="AM84" s="37">
        <v>38.9636</v>
      </c>
      <c r="AN84" s="37">
        <v>0.4788</v>
      </c>
      <c r="AO84" s="37">
        <v>38.546700000000001</v>
      </c>
      <c r="AP84" s="37">
        <v>7.3097000000000003</v>
      </c>
      <c r="AQ84" s="37">
        <v>2.0596000000000001</v>
      </c>
      <c r="AR84" s="37">
        <v>3.5152999999999999</v>
      </c>
      <c r="AS84" s="37">
        <v>85.008700000000005</v>
      </c>
      <c r="AT84" s="37">
        <v>5.0486000000000004</v>
      </c>
      <c r="AU84" s="37">
        <v>54.124600000000001</v>
      </c>
      <c r="AV84" s="37">
        <v>2.5453000000000001</v>
      </c>
      <c r="AW84" s="37">
        <v>1.3267</v>
      </c>
      <c r="AX84" s="38">
        <v>36968.277300000002</v>
      </c>
      <c r="AY84" s="37">
        <v>13.233000000000001</v>
      </c>
      <c r="AZ84" s="39">
        <v>0</v>
      </c>
      <c r="BA84" s="39">
        <v>25.628699999999998</v>
      </c>
      <c r="BB84" s="37">
        <v>0.1615</v>
      </c>
      <c r="BC84" s="37">
        <v>9.1433999999999997</v>
      </c>
      <c r="BD84" s="39">
        <v>116.7154</v>
      </c>
      <c r="BE84" s="37">
        <v>0.86950000000000005</v>
      </c>
      <c r="BF84" s="37">
        <v>0.99690000000000001</v>
      </c>
      <c r="BG84" s="37">
        <v>10.6548</v>
      </c>
      <c r="BH84" s="40">
        <v>41.994999999999997</v>
      </c>
      <c r="BI84" s="40">
        <v>336.99259999999998</v>
      </c>
      <c r="BJ84" s="34" t="s">
        <v>646</v>
      </c>
      <c r="BK84" s="35" t="s">
        <v>645</v>
      </c>
      <c r="BL84" s="36">
        <f t="shared" si="2"/>
        <v>39485</v>
      </c>
      <c r="BM84" s="41">
        <v>51329.269500000002</v>
      </c>
      <c r="BN84" s="41">
        <v>325.54199999999997</v>
      </c>
      <c r="BO84" s="41">
        <v>12645.830099999999</v>
      </c>
      <c r="BP84" s="42">
        <v>6.5465</v>
      </c>
      <c r="BQ84" s="41">
        <v>6123.5703000000003</v>
      </c>
      <c r="BR84" s="40">
        <v>309.31950000000001</v>
      </c>
      <c r="BS84" s="41">
        <v>1942.1884</v>
      </c>
      <c r="BT84" s="41">
        <v>4091.1138000000001</v>
      </c>
      <c r="BU84" s="40">
        <v>65.438599999999994</v>
      </c>
    </row>
    <row r="85" spans="1:73">
      <c r="A85" s="11" t="s">
        <v>124</v>
      </c>
      <c r="B85" s="17">
        <v>79</v>
      </c>
      <c r="C85" s="6" t="s">
        <v>3</v>
      </c>
      <c r="D85" s="21" t="s">
        <v>495</v>
      </c>
      <c r="E85" s="6" t="s">
        <v>40</v>
      </c>
      <c r="F85" s="6" t="s">
        <v>39</v>
      </c>
      <c r="G85" s="6" t="s">
        <v>369</v>
      </c>
      <c r="H85" s="6" t="s">
        <v>38</v>
      </c>
      <c r="I85" s="11" t="s">
        <v>370</v>
      </c>
      <c r="J85" s="7" t="s">
        <v>424</v>
      </c>
      <c r="L85" s="7" t="s">
        <v>395</v>
      </c>
      <c r="M85" s="7" t="s">
        <v>375</v>
      </c>
      <c r="N85" s="6" t="s">
        <v>5</v>
      </c>
      <c r="P85" s="11" t="s">
        <v>442</v>
      </c>
      <c r="R85" s="6" t="s">
        <v>453</v>
      </c>
      <c r="W85" s="6" t="s">
        <v>468</v>
      </c>
      <c r="Z85" s="6" t="s">
        <v>504</v>
      </c>
      <c r="AA85" s="6" t="s">
        <v>505</v>
      </c>
      <c r="AD85" s="11"/>
      <c r="AE85" s="6"/>
      <c r="AF85" s="6"/>
      <c r="AI85" s="34" t="s">
        <v>647</v>
      </c>
      <c r="AJ85" s="35" t="s">
        <v>612</v>
      </c>
      <c r="AK85" s="36">
        <f t="shared" si="3"/>
        <v>39474</v>
      </c>
      <c r="AL85" s="37">
        <v>3.5226000000000002</v>
      </c>
      <c r="AM85" s="37">
        <v>21.699400000000001</v>
      </c>
      <c r="AN85" s="37">
        <v>0.21759999999999999</v>
      </c>
      <c r="AO85" s="37">
        <v>17.579999999999998</v>
      </c>
      <c r="AP85" s="37">
        <v>3.1398000000000001</v>
      </c>
      <c r="AQ85" s="37">
        <v>1.9482999999999999</v>
      </c>
      <c r="AR85" s="37">
        <v>1.4913000000000001</v>
      </c>
      <c r="AS85" s="37">
        <v>42.285699999999999</v>
      </c>
      <c r="AT85" s="37">
        <v>3.1772</v>
      </c>
      <c r="AU85" s="37">
        <v>66.309799999999996</v>
      </c>
      <c r="AV85" s="37">
        <v>3.9679000000000002</v>
      </c>
      <c r="AW85" s="37">
        <v>0.52059999999999995</v>
      </c>
      <c r="AX85" s="38">
        <v>20684.605500000001</v>
      </c>
      <c r="AY85" s="37">
        <v>10.717499999999999</v>
      </c>
      <c r="AZ85" s="39">
        <v>0</v>
      </c>
      <c r="BA85" s="39">
        <v>33.113799999999998</v>
      </c>
      <c r="BB85" s="37">
        <v>0.25629999999999997</v>
      </c>
      <c r="BC85" s="37">
        <v>10.9788</v>
      </c>
      <c r="BD85" s="39">
        <v>107.5915</v>
      </c>
      <c r="BE85" s="37">
        <v>1.0656000000000001</v>
      </c>
      <c r="BF85" s="37">
        <v>0.32650000000000001</v>
      </c>
      <c r="BG85" s="37">
        <v>9.4088999999999992</v>
      </c>
      <c r="BH85" s="40">
        <v>32.309699999999999</v>
      </c>
      <c r="BI85" s="40">
        <v>259.88580000000002</v>
      </c>
      <c r="BJ85" s="34" t="s">
        <v>647</v>
      </c>
      <c r="BK85" s="35" t="s">
        <v>645</v>
      </c>
      <c r="BL85" s="36">
        <f t="shared" si="2"/>
        <v>39485</v>
      </c>
      <c r="BM85" s="41">
        <v>64066.042999999998</v>
      </c>
      <c r="BN85" s="41">
        <v>213.8424</v>
      </c>
      <c r="BO85" s="41">
        <v>8857.6406000000006</v>
      </c>
      <c r="BP85" s="42">
        <v>2.6297999999999999</v>
      </c>
      <c r="BQ85" s="41">
        <v>4527.2592999999997</v>
      </c>
      <c r="BR85" s="40">
        <v>125.6799</v>
      </c>
      <c r="BS85" s="41">
        <v>1028.0963999999999</v>
      </c>
      <c r="BT85" s="41">
        <v>4384.8364000000001</v>
      </c>
      <c r="BU85" s="40">
        <v>77.3309</v>
      </c>
    </row>
    <row r="86" spans="1:73">
      <c r="A86" s="11" t="s">
        <v>125</v>
      </c>
      <c r="B86" s="17">
        <v>80</v>
      </c>
      <c r="C86" s="6" t="s">
        <v>3</v>
      </c>
      <c r="D86" s="21" t="s">
        <v>495</v>
      </c>
      <c r="E86" s="6" t="s">
        <v>40</v>
      </c>
      <c r="F86" s="6" t="s">
        <v>39</v>
      </c>
      <c r="G86" s="6" t="s">
        <v>369</v>
      </c>
      <c r="H86" s="6" t="s">
        <v>38</v>
      </c>
      <c r="I86" s="11" t="s">
        <v>370</v>
      </c>
      <c r="J86" s="7" t="s">
        <v>424</v>
      </c>
      <c r="L86" s="7" t="s">
        <v>395</v>
      </c>
      <c r="M86" s="7" t="s">
        <v>375</v>
      </c>
      <c r="N86" s="6" t="s">
        <v>5</v>
      </c>
      <c r="P86" s="11" t="s">
        <v>442</v>
      </c>
      <c r="R86" s="6" t="s">
        <v>450</v>
      </c>
      <c r="W86" s="6" t="s">
        <v>468</v>
      </c>
      <c r="Z86" s="6" t="s">
        <v>504</v>
      </c>
      <c r="AA86" s="6" t="s">
        <v>505</v>
      </c>
      <c r="AD86" s="11"/>
      <c r="AE86" s="6"/>
      <c r="AF86" s="6"/>
      <c r="AI86" s="34" t="s">
        <v>648</v>
      </c>
      <c r="AJ86" s="35" t="s">
        <v>612</v>
      </c>
      <c r="AK86" s="36">
        <f t="shared" si="3"/>
        <v>39474</v>
      </c>
      <c r="AL86" s="37">
        <v>4.391</v>
      </c>
      <c r="AM86" s="37">
        <v>33.145499999999998</v>
      </c>
      <c r="AN86" s="37">
        <v>0.48849999999999999</v>
      </c>
      <c r="AO86" s="37">
        <v>29.357500000000002</v>
      </c>
      <c r="AP86" s="37">
        <v>7.2328999999999999</v>
      </c>
      <c r="AQ86" s="37">
        <v>2.3243999999999998</v>
      </c>
      <c r="AR86" s="37">
        <v>3.7256</v>
      </c>
      <c r="AS86" s="37">
        <v>72.802800000000005</v>
      </c>
      <c r="AT86" s="37">
        <v>7.9215999999999998</v>
      </c>
      <c r="AU86" s="37">
        <v>56.819899999999997</v>
      </c>
      <c r="AV86" s="37">
        <v>1.1051</v>
      </c>
      <c r="AW86" s="37">
        <v>1.3977999999999999</v>
      </c>
      <c r="AX86" s="38">
        <v>38627.699200000003</v>
      </c>
      <c r="AY86" s="37">
        <v>13.226800000000001</v>
      </c>
      <c r="AZ86" s="39">
        <v>0</v>
      </c>
      <c r="BA86" s="39">
        <v>13.603999999999999</v>
      </c>
      <c r="BB86" s="37">
        <v>0.26950000000000002</v>
      </c>
      <c r="BC86" s="37">
        <v>9.8493999999999993</v>
      </c>
      <c r="BD86" s="39">
        <v>99.129099999999994</v>
      </c>
      <c r="BE86" s="37">
        <v>0.94</v>
      </c>
      <c r="BF86" s="37">
        <v>0.94210000000000005</v>
      </c>
      <c r="BG86" s="37">
        <v>11.0265</v>
      </c>
      <c r="BH86" s="40">
        <v>39.492400000000004</v>
      </c>
      <c r="BI86" s="40">
        <v>296.7998</v>
      </c>
      <c r="BJ86" s="34" t="s">
        <v>648</v>
      </c>
      <c r="BK86" s="35" t="s">
        <v>645</v>
      </c>
      <c r="BL86" s="36">
        <f t="shared" si="2"/>
        <v>39485</v>
      </c>
      <c r="BM86" s="41">
        <v>58051.082000000002</v>
      </c>
      <c r="BN86" s="41">
        <v>224.9075</v>
      </c>
      <c r="BO86" s="41">
        <v>11288.373</v>
      </c>
      <c r="BP86" s="42">
        <v>5.4987000000000004</v>
      </c>
      <c r="BQ86" s="41">
        <v>4232.3671999999997</v>
      </c>
      <c r="BR86" s="40">
        <v>217.8588</v>
      </c>
      <c r="BS86" s="41">
        <v>1658.1813999999999</v>
      </c>
      <c r="BT86" s="41">
        <v>4451.5897999999997</v>
      </c>
      <c r="BU86" s="40">
        <v>73.057400000000001</v>
      </c>
    </row>
    <row r="87" spans="1:73">
      <c r="A87" s="11" t="s">
        <v>126</v>
      </c>
      <c r="B87" s="17">
        <v>93</v>
      </c>
      <c r="C87" s="6" t="s">
        <v>3</v>
      </c>
      <c r="D87" s="21" t="s">
        <v>495</v>
      </c>
      <c r="E87" s="6" t="s">
        <v>40</v>
      </c>
      <c r="F87" s="6" t="s">
        <v>39</v>
      </c>
      <c r="G87" s="6" t="s">
        <v>369</v>
      </c>
      <c r="H87" s="6" t="s">
        <v>38</v>
      </c>
      <c r="I87" s="11" t="s">
        <v>370</v>
      </c>
      <c r="J87" s="7" t="s">
        <v>424</v>
      </c>
      <c r="L87" s="7" t="s">
        <v>395</v>
      </c>
      <c r="M87" s="7" t="s">
        <v>375</v>
      </c>
      <c r="N87" s="6" t="s">
        <v>5</v>
      </c>
      <c r="P87" s="11" t="s">
        <v>444</v>
      </c>
      <c r="R87" s="6" t="s">
        <v>453</v>
      </c>
      <c r="W87" s="6" t="s">
        <v>468</v>
      </c>
      <c r="Z87" s="6" t="s">
        <v>504</v>
      </c>
      <c r="AA87" s="6" t="s">
        <v>505</v>
      </c>
      <c r="AD87" s="11"/>
      <c r="AE87" s="6"/>
      <c r="AF87" s="6"/>
      <c r="AI87" s="34" t="s">
        <v>649</v>
      </c>
      <c r="AJ87" s="35" t="s">
        <v>612</v>
      </c>
      <c r="AK87" s="36">
        <f t="shared" si="3"/>
        <v>39474</v>
      </c>
      <c r="AL87" s="37">
        <v>2.35</v>
      </c>
      <c r="AM87" s="37">
        <v>43.078699999999998</v>
      </c>
      <c r="AN87" s="37">
        <v>0.43880000000000002</v>
      </c>
      <c r="AO87" s="37">
        <v>37.278199999999998</v>
      </c>
      <c r="AP87" s="37">
        <v>7.6932</v>
      </c>
      <c r="AQ87" s="37">
        <v>2.6274999999999999</v>
      </c>
      <c r="AR87" s="37">
        <v>3.1612</v>
      </c>
      <c r="AS87" s="37">
        <v>94.771699999999996</v>
      </c>
      <c r="AT87" s="37">
        <v>4.2477999999999998</v>
      </c>
      <c r="AU87" s="37">
        <v>54.3705</v>
      </c>
      <c r="AV87" s="37">
        <v>2.0590999999999999</v>
      </c>
      <c r="AW87" s="37">
        <v>1.3414999999999999</v>
      </c>
      <c r="AX87" s="38">
        <v>30169</v>
      </c>
      <c r="AY87" s="37">
        <v>16.4636</v>
      </c>
      <c r="AZ87" s="39">
        <v>0</v>
      </c>
      <c r="BA87" s="39">
        <v>22.734200000000001</v>
      </c>
      <c r="BB87" s="37">
        <v>0.14430000000000001</v>
      </c>
      <c r="BC87" s="37">
        <v>9.2015999999999991</v>
      </c>
      <c r="BD87" s="39">
        <v>86.570099999999996</v>
      </c>
      <c r="BE87" s="37">
        <v>0.9657</v>
      </c>
      <c r="BF87" s="37">
        <v>0.92130000000000001</v>
      </c>
      <c r="BG87" s="37">
        <v>13.4023</v>
      </c>
      <c r="BH87" s="40">
        <v>45.0107</v>
      </c>
      <c r="BI87" s="40">
        <v>396.62110000000001</v>
      </c>
      <c r="BJ87" s="34" t="s">
        <v>649</v>
      </c>
      <c r="BK87" s="35" t="s">
        <v>645</v>
      </c>
      <c r="BL87" s="36">
        <f t="shared" si="2"/>
        <v>39485</v>
      </c>
      <c r="BM87" s="41">
        <v>50530.511700000003</v>
      </c>
      <c r="BN87" s="41">
        <v>204.17930000000001</v>
      </c>
      <c r="BO87" s="41">
        <v>8873.0215000000007</v>
      </c>
      <c r="BP87" s="42">
        <v>5.9851000000000001</v>
      </c>
      <c r="BQ87" s="41">
        <v>3957.3433</v>
      </c>
      <c r="BR87" s="40">
        <v>182.60659999999999</v>
      </c>
      <c r="BS87" s="41">
        <v>2109.1387</v>
      </c>
      <c r="BT87" s="41">
        <v>4232.3266999999996</v>
      </c>
      <c r="BU87" s="40">
        <v>56.601100000000002</v>
      </c>
    </row>
    <row r="88" spans="1:73">
      <c r="A88" s="11" t="s">
        <v>127</v>
      </c>
      <c r="B88" s="17">
        <v>99</v>
      </c>
      <c r="C88" s="6" t="s">
        <v>3</v>
      </c>
      <c r="D88" s="21" t="s">
        <v>495</v>
      </c>
      <c r="E88" s="6" t="s">
        <v>40</v>
      </c>
      <c r="F88" s="6" t="s">
        <v>39</v>
      </c>
      <c r="G88" s="6" t="s">
        <v>369</v>
      </c>
      <c r="H88" s="6" t="s">
        <v>38</v>
      </c>
      <c r="I88" s="11" t="s">
        <v>370</v>
      </c>
      <c r="J88" s="7" t="s">
        <v>424</v>
      </c>
      <c r="L88" s="7" t="s">
        <v>395</v>
      </c>
      <c r="M88" s="7" t="s">
        <v>375</v>
      </c>
      <c r="N88" s="6" t="s">
        <v>5</v>
      </c>
      <c r="P88" s="11" t="s">
        <v>444</v>
      </c>
      <c r="R88" s="6" t="s">
        <v>453</v>
      </c>
      <c r="W88" s="6" t="s">
        <v>468</v>
      </c>
      <c r="Z88" s="6" t="s">
        <v>504</v>
      </c>
      <c r="AA88" s="6" t="s">
        <v>505</v>
      </c>
      <c r="AD88" s="11"/>
      <c r="AE88" s="6"/>
      <c r="AF88" s="6"/>
      <c r="AI88" s="34" t="s">
        <v>650</v>
      </c>
      <c r="AJ88" s="35" t="s">
        <v>612</v>
      </c>
      <c r="AK88" s="36">
        <f t="shared" si="3"/>
        <v>39474</v>
      </c>
      <c r="AL88" s="37">
        <v>3.8715000000000002</v>
      </c>
      <c r="AM88" s="37">
        <v>23.557600000000001</v>
      </c>
      <c r="AN88" s="37">
        <v>0.23749999999999999</v>
      </c>
      <c r="AO88" s="37">
        <v>19.127500000000001</v>
      </c>
      <c r="AP88" s="37">
        <v>3.2987000000000002</v>
      </c>
      <c r="AQ88" s="37">
        <v>2.6175000000000002</v>
      </c>
      <c r="AR88" s="37">
        <v>1.4638</v>
      </c>
      <c r="AS88" s="37">
        <v>47.088099999999997</v>
      </c>
      <c r="AT88" s="37">
        <v>2.9588999999999999</v>
      </c>
      <c r="AU88" s="37">
        <v>62.895899999999997</v>
      </c>
      <c r="AV88" s="37">
        <v>3.6577000000000002</v>
      </c>
      <c r="AW88" s="37">
        <v>0.50570000000000004</v>
      </c>
      <c r="AX88" s="38">
        <v>18849.613300000001</v>
      </c>
      <c r="AY88" s="37">
        <v>11.4771</v>
      </c>
      <c r="AZ88" s="39">
        <v>0</v>
      </c>
      <c r="BA88" s="39">
        <v>27.246400000000001</v>
      </c>
      <c r="BB88" s="37">
        <v>0.2472</v>
      </c>
      <c r="BC88" s="37">
        <v>10.3218</v>
      </c>
      <c r="BD88" s="39">
        <v>79.639099999999999</v>
      </c>
      <c r="BE88" s="37">
        <v>0.93030000000000002</v>
      </c>
      <c r="BF88" s="37">
        <v>0.34060000000000001</v>
      </c>
      <c r="BG88" s="37">
        <v>9.6098999999999997</v>
      </c>
      <c r="BH88" s="40">
        <v>27.339300000000001</v>
      </c>
      <c r="BI88" s="40">
        <v>273.5829</v>
      </c>
      <c r="BJ88" s="34" t="s">
        <v>650</v>
      </c>
      <c r="BK88" s="35" t="s">
        <v>645</v>
      </c>
      <c r="BL88" s="36">
        <f t="shared" si="2"/>
        <v>39485</v>
      </c>
      <c r="BM88" s="41">
        <v>59581.800799999997</v>
      </c>
      <c r="BN88" s="41">
        <v>224.0538</v>
      </c>
      <c r="BO88" s="41">
        <v>8606.7988000000005</v>
      </c>
      <c r="BP88" s="42">
        <v>1.8591</v>
      </c>
      <c r="BQ88" s="41">
        <v>4052.7979</v>
      </c>
      <c r="BR88" s="40">
        <v>246.6113</v>
      </c>
      <c r="BS88" s="41">
        <v>1041.0501999999999</v>
      </c>
      <c r="BT88" s="41">
        <v>3740.0120000000002</v>
      </c>
      <c r="BU88" s="40">
        <v>70.975099999999998</v>
      </c>
    </row>
    <row r="89" spans="1:73">
      <c r="A89" s="11" t="s">
        <v>128</v>
      </c>
      <c r="B89" s="17">
        <v>97</v>
      </c>
      <c r="C89" s="6" t="s">
        <v>3</v>
      </c>
      <c r="D89" s="21" t="s">
        <v>495</v>
      </c>
      <c r="E89" s="6" t="s">
        <v>40</v>
      </c>
      <c r="F89" s="6" t="s">
        <v>39</v>
      </c>
      <c r="G89" s="6" t="s">
        <v>369</v>
      </c>
      <c r="H89" s="6" t="s">
        <v>38</v>
      </c>
      <c r="I89" s="11" t="s">
        <v>370</v>
      </c>
      <c r="J89" s="7" t="s">
        <v>424</v>
      </c>
      <c r="L89" s="7" t="s">
        <v>395</v>
      </c>
      <c r="M89" s="7" t="s">
        <v>375</v>
      </c>
      <c r="N89" s="6" t="s">
        <v>5</v>
      </c>
      <c r="P89" s="11" t="s">
        <v>444</v>
      </c>
      <c r="R89" s="6" t="s">
        <v>453</v>
      </c>
      <c r="W89" s="6" t="s">
        <v>468</v>
      </c>
      <c r="Z89" s="6" t="s">
        <v>504</v>
      </c>
      <c r="AA89" s="6" t="s">
        <v>505</v>
      </c>
      <c r="AD89" s="11"/>
      <c r="AE89" s="6"/>
      <c r="AF89" s="6"/>
      <c r="AI89" s="34" t="s">
        <v>651</v>
      </c>
      <c r="AJ89" s="35" t="s">
        <v>612</v>
      </c>
      <c r="AK89" s="36">
        <f t="shared" si="3"/>
        <v>39474</v>
      </c>
      <c r="AL89" s="37">
        <v>2.3784999999999998</v>
      </c>
      <c r="AM89" s="37">
        <v>45.707999999999998</v>
      </c>
      <c r="AN89" s="37">
        <v>0.4209</v>
      </c>
      <c r="AO89" s="37">
        <v>40.742699999999999</v>
      </c>
      <c r="AP89" s="37">
        <v>8.2210999999999999</v>
      </c>
      <c r="AQ89" s="37">
        <v>2.7538</v>
      </c>
      <c r="AR89" s="37">
        <v>3.2401</v>
      </c>
      <c r="AS89" s="37">
        <v>97.734099999999998</v>
      </c>
      <c r="AT89" s="37">
        <v>5.2312000000000003</v>
      </c>
      <c r="AU89" s="37">
        <v>69.315799999999996</v>
      </c>
      <c r="AV89" s="37">
        <v>2.7189000000000001</v>
      </c>
      <c r="AW89" s="37">
        <v>1.4187000000000001</v>
      </c>
      <c r="AX89" s="38">
        <v>34783.582000000002</v>
      </c>
      <c r="AY89" s="37">
        <v>14.641299999999999</v>
      </c>
      <c r="AZ89" s="39">
        <v>0</v>
      </c>
      <c r="BA89" s="39">
        <v>32.862699999999997</v>
      </c>
      <c r="BB89" s="37">
        <v>0.16900000000000001</v>
      </c>
      <c r="BC89" s="37">
        <v>11.1904</v>
      </c>
      <c r="BD89" s="39">
        <v>165.8466</v>
      </c>
      <c r="BE89" s="37">
        <v>1.3661000000000001</v>
      </c>
      <c r="BF89" s="37">
        <v>0.96440000000000003</v>
      </c>
      <c r="BG89" s="37">
        <v>14.042199999999999</v>
      </c>
      <c r="BH89" s="40">
        <v>44.590400000000002</v>
      </c>
      <c r="BI89" s="40">
        <v>348.64479999999998</v>
      </c>
      <c r="BJ89" s="34" t="s">
        <v>651</v>
      </c>
      <c r="BK89" s="35" t="s">
        <v>645</v>
      </c>
      <c r="BL89" s="36">
        <f t="shared" si="2"/>
        <v>39485</v>
      </c>
      <c r="BM89" s="41">
        <v>62637.695299999999</v>
      </c>
      <c r="BN89" s="41">
        <v>266.83999999999997</v>
      </c>
      <c r="BO89" s="41">
        <v>11540.0371</v>
      </c>
      <c r="BP89" s="42">
        <v>6.7019000000000002</v>
      </c>
      <c r="BQ89" s="41">
        <v>6535.7070000000003</v>
      </c>
      <c r="BR89" s="40">
        <v>247.08940000000001</v>
      </c>
      <c r="BS89" s="41">
        <v>1964.8552</v>
      </c>
      <c r="BT89" s="41">
        <v>4849.0420000000004</v>
      </c>
      <c r="BU89" s="40">
        <v>68.037999999999997</v>
      </c>
    </row>
    <row r="90" spans="1:73">
      <c r="A90" s="11" t="s">
        <v>129</v>
      </c>
      <c r="B90" s="17">
        <v>101</v>
      </c>
      <c r="C90" s="6" t="s">
        <v>3</v>
      </c>
      <c r="D90" s="21" t="s">
        <v>495</v>
      </c>
      <c r="E90" s="6" t="s">
        <v>40</v>
      </c>
      <c r="F90" s="6" t="s">
        <v>39</v>
      </c>
      <c r="G90" s="6" t="s">
        <v>369</v>
      </c>
      <c r="H90" s="6" t="s">
        <v>38</v>
      </c>
      <c r="I90" s="11" t="s">
        <v>370</v>
      </c>
      <c r="J90" s="7" t="s">
        <v>424</v>
      </c>
      <c r="L90" s="7" t="s">
        <v>395</v>
      </c>
      <c r="M90" s="7" t="s">
        <v>375</v>
      </c>
      <c r="N90" s="6" t="s">
        <v>5</v>
      </c>
      <c r="P90" s="11" t="s">
        <v>444</v>
      </c>
      <c r="R90" s="6" t="s">
        <v>453</v>
      </c>
      <c r="W90" s="6" t="s">
        <v>468</v>
      </c>
      <c r="Z90" s="6" t="s">
        <v>504</v>
      </c>
      <c r="AA90" s="6" t="s">
        <v>505</v>
      </c>
      <c r="AD90" s="11"/>
      <c r="AE90" s="6"/>
      <c r="AF90" s="6"/>
      <c r="AI90" s="34" t="s">
        <v>652</v>
      </c>
      <c r="AJ90" s="35" t="s">
        <v>612</v>
      </c>
      <c r="AK90" s="36">
        <f t="shared" si="3"/>
        <v>39474</v>
      </c>
      <c r="AL90" s="37">
        <v>16.930099999999999</v>
      </c>
      <c r="AM90" s="37">
        <v>37.638800000000003</v>
      </c>
      <c r="AN90" s="37">
        <v>0.36380000000000001</v>
      </c>
      <c r="AO90" s="37">
        <v>31.546500000000002</v>
      </c>
      <c r="AP90" s="37">
        <v>5.9394999999999998</v>
      </c>
      <c r="AQ90" s="37">
        <v>4.5252999999999997</v>
      </c>
      <c r="AR90" s="37">
        <v>2.7953999999999999</v>
      </c>
      <c r="AS90" s="37">
        <v>70.0304</v>
      </c>
      <c r="AT90" s="37">
        <v>3.8136999999999999</v>
      </c>
      <c r="AU90" s="37">
        <v>88.108500000000006</v>
      </c>
      <c r="AV90" s="37">
        <v>4.4236000000000004</v>
      </c>
      <c r="AW90" s="37">
        <v>1.1389</v>
      </c>
      <c r="AX90" s="38">
        <v>34243.554700000001</v>
      </c>
      <c r="AY90" s="37">
        <v>8.5213999999999999</v>
      </c>
      <c r="AZ90" s="39">
        <v>0</v>
      </c>
      <c r="BA90" s="39">
        <v>33.777299999999997</v>
      </c>
      <c r="BB90" s="37">
        <v>0.3735</v>
      </c>
      <c r="BC90" s="37">
        <v>15.520300000000001</v>
      </c>
      <c r="BD90" s="39">
        <v>153.04679999999999</v>
      </c>
      <c r="BE90" s="37">
        <v>1.284</v>
      </c>
      <c r="BF90" s="37">
        <v>0.63580000000000003</v>
      </c>
      <c r="BG90" s="37">
        <v>12.6503</v>
      </c>
      <c r="BH90" s="40">
        <v>47.914400000000001</v>
      </c>
      <c r="BI90" s="40">
        <v>227.78489999999999</v>
      </c>
      <c r="BJ90" s="34" t="s">
        <v>652</v>
      </c>
      <c r="BK90" s="35" t="s">
        <v>645</v>
      </c>
      <c r="BL90" s="36">
        <f t="shared" si="2"/>
        <v>39485</v>
      </c>
      <c r="BM90" s="41">
        <v>84410</v>
      </c>
      <c r="BN90" s="41">
        <v>300.87290000000002</v>
      </c>
      <c r="BO90" s="41">
        <v>16603.4434</v>
      </c>
      <c r="BP90" s="42">
        <v>4.6673</v>
      </c>
      <c r="BQ90" s="41">
        <v>5892.7655999999997</v>
      </c>
      <c r="BR90" s="40">
        <v>90.515500000000003</v>
      </c>
      <c r="BS90" s="41">
        <v>1157.6289999999999</v>
      </c>
      <c r="BT90" s="41">
        <v>5915.8720999999996</v>
      </c>
      <c r="BU90" s="40">
        <v>96.123500000000007</v>
      </c>
    </row>
    <row r="91" spans="1:73">
      <c r="A91" s="11" t="s">
        <v>130</v>
      </c>
      <c r="B91" s="17">
        <v>105</v>
      </c>
      <c r="C91" s="6" t="s">
        <v>3</v>
      </c>
      <c r="D91" s="21" t="s">
        <v>495</v>
      </c>
      <c r="E91" s="6" t="s">
        <v>40</v>
      </c>
      <c r="F91" s="6" t="s">
        <v>39</v>
      </c>
      <c r="G91" s="6" t="s">
        <v>369</v>
      </c>
      <c r="H91" s="6" t="s">
        <v>38</v>
      </c>
      <c r="I91" s="11" t="s">
        <v>370</v>
      </c>
      <c r="J91" s="7" t="s">
        <v>424</v>
      </c>
      <c r="L91" s="7" t="s">
        <v>395</v>
      </c>
      <c r="M91" s="7" t="s">
        <v>375</v>
      </c>
      <c r="N91" s="6" t="s">
        <v>5</v>
      </c>
      <c r="P91" s="11" t="s">
        <v>442</v>
      </c>
      <c r="R91" s="6" t="s">
        <v>453</v>
      </c>
      <c r="W91" s="6" t="s">
        <v>468</v>
      </c>
      <c r="Z91" s="6" t="s">
        <v>504</v>
      </c>
      <c r="AA91" s="6" t="s">
        <v>505</v>
      </c>
      <c r="AD91" s="11"/>
      <c r="AE91" s="6"/>
      <c r="AF91" s="6"/>
      <c r="AI91" s="34" t="s">
        <v>653</v>
      </c>
      <c r="AJ91" s="35" t="s">
        <v>612</v>
      </c>
      <c r="AK91" s="36">
        <f t="shared" si="3"/>
        <v>39474</v>
      </c>
      <c r="AL91" s="37">
        <v>1.7572000000000001</v>
      </c>
      <c r="AM91" s="37">
        <v>33.081299999999999</v>
      </c>
      <c r="AN91" s="37">
        <v>0.39489999999999997</v>
      </c>
      <c r="AO91" s="37">
        <v>33.1556</v>
      </c>
      <c r="AP91" s="37">
        <v>6.1081000000000003</v>
      </c>
      <c r="AQ91" s="37">
        <v>2.3338000000000001</v>
      </c>
      <c r="AR91" s="37">
        <v>2.8706</v>
      </c>
      <c r="AS91" s="37">
        <v>70.773799999999994</v>
      </c>
      <c r="AT91" s="37">
        <v>5.5364000000000004</v>
      </c>
      <c r="AU91" s="37">
        <v>56.258000000000003</v>
      </c>
      <c r="AV91" s="37">
        <v>3.0573999999999999</v>
      </c>
      <c r="AW91" s="37">
        <v>1.1700999999999999</v>
      </c>
      <c r="AX91" s="38">
        <v>39507.648399999998</v>
      </c>
      <c r="AY91" s="37">
        <v>15.3529</v>
      </c>
      <c r="AZ91" s="39">
        <v>0</v>
      </c>
      <c r="BA91" s="39">
        <v>35.985500000000002</v>
      </c>
      <c r="BB91" s="37">
        <v>0.14299999999999999</v>
      </c>
      <c r="BC91" s="37">
        <v>9.6083999999999996</v>
      </c>
      <c r="BD91" s="39">
        <v>124.1771</v>
      </c>
      <c r="BE91" s="37">
        <v>0.93130000000000002</v>
      </c>
      <c r="BF91" s="37">
        <v>0.80920000000000003</v>
      </c>
      <c r="BG91" s="37">
        <v>9.6344999999999992</v>
      </c>
      <c r="BH91" s="40">
        <v>39.081800000000001</v>
      </c>
      <c r="BI91" s="40">
        <v>355.00799999999998</v>
      </c>
      <c r="BJ91" s="34" t="s">
        <v>653</v>
      </c>
      <c r="BK91" s="35" t="s">
        <v>645</v>
      </c>
      <c r="BL91" s="36">
        <f t="shared" si="2"/>
        <v>39485</v>
      </c>
      <c r="BM91" s="41">
        <v>52779.082000000002</v>
      </c>
      <c r="BN91" s="41">
        <v>303.0813</v>
      </c>
      <c r="BO91" s="41">
        <v>11760.0283</v>
      </c>
      <c r="BP91" s="42">
        <v>5.3167</v>
      </c>
      <c r="BQ91" s="41">
        <v>5783.0277999999998</v>
      </c>
      <c r="BR91" s="40">
        <v>223.62190000000001</v>
      </c>
      <c r="BS91" s="41">
        <v>2157.8582000000001</v>
      </c>
      <c r="BT91" s="41">
        <v>4376.8945000000003</v>
      </c>
      <c r="BU91" s="40">
        <v>68.489699999999999</v>
      </c>
    </row>
    <row r="92" spans="1:73">
      <c r="A92" s="11" t="s">
        <v>131</v>
      </c>
      <c r="B92" s="17">
        <v>119</v>
      </c>
      <c r="C92" s="6" t="s">
        <v>3</v>
      </c>
      <c r="D92" s="21" t="s">
        <v>495</v>
      </c>
      <c r="E92" s="6" t="s">
        <v>40</v>
      </c>
      <c r="F92" s="6" t="s">
        <v>39</v>
      </c>
      <c r="G92" s="6" t="s">
        <v>369</v>
      </c>
      <c r="H92" s="6" t="s">
        <v>38</v>
      </c>
      <c r="I92" s="11" t="s">
        <v>370</v>
      </c>
      <c r="J92" s="7" t="s">
        <v>424</v>
      </c>
      <c r="L92" s="7" t="s">
        <v>395</v>
      </c>
      <c r="M92" s="7" t="s">
        <v>375</v>
      </c>
      <c r="N92" s="6" t="s">
        <v>5</v>
      </c>
      <c r="P92" s="11" t="s">
        <v>441</v>
      </c>
      <c r="R92" s="6" t="s">
        <v>452</v>
      </c>
      <c r="W92" s="6" t="s">
        <v>468</v>
      </c>
      <c r="Z92" s="6" t="s">
        <v>504</v>
      </c>
      <c r="AA92" s="6" t="s">
        <v>505</v>
      </c>
      <c r="AD92" s="11"/>
      <c r="AE92" s="6"/>
      <c r="AF92" s="6"/>
      <c r="AI92" s="34" t="s">
        <v>654</v>
      </c>
      <c r="AJ92" s="35" t="s">
        <v>612</v>
      </c>
      <c r="AK92" s="36">
        <f t="shared" si="3"/>
        <v>39474</v>
      </c>
      <c r="AL92" s="37">
        <v>1.6536999999999999</v>
      </c>
      <c r="AM92" s="37">
        <v>38.936900000000001</v>
      </c>
      <c r="AN92" s="37">
        <v>0.51880000000000004</v>
      </c>
      <c r="AO92" s="37">
        <v>39.924799999999998</v>
      </c>
      <c r="AP92" s="37">
        <v>7.5517000000000003</v>
      </c>
      <c r="AQ92" s="37">
        <v>2.9224000000000001</v>
      </c>
      <c r="AR92" s="37">
        <v>4.0316999999999998</v>
      </c>
      <c r="AS92" s="37">
        <v>84.1066</v>
      </c>
      <c r="AT92" s="37">
        <v>5.6291000000000002</v>
      </c>
      <c r="AU92" s="37">
        <v>65.834100000000007</v>
      </c>
      <c r="AV92" s="37">
        <v>3.6006999999999998</v>
      </c>
      <c r="AW92" s="37">
        <v>1.3642000000000001</v>
      </c>
      <c r="AX92" s="38">
        <v>32963.847699999998</v>
      </c>
      <c r="AY92" s="37">
        <v>15.7506</v>
      </c>
      <c r="AZ92" s="39">
        <v>0</v>
      </c>
      <c r="BA92" s="39">
        <v>36.526400000000002</v>
      </c>
      <c r="BB92" s="37">
        <v>0.1469</v>
      </c>
      <c r="BC92" s="37">
        <v>10.899900000000001</v>
      </c>
      <c r="BD92" s="39">
        <v>132.4075</v>
      </c>
      <c r="BE92" s="37">
        <v>1.0282</v>
      </c>
      <c r="BF92" s="37">
        <v>0.97399999999999998</v>
      </c>
      <c r="BG92" s="37">
        <v>11.8977</v>
      </c>
      <c r="BH92" s="40">
        <v>42.611400000000003</v>
      </c>
      <c r="BI92" s="40">
        <v>367.12670000000003</v>
      </c>
      <c r="BJ92" s="34" t="s">
        <v>654</v>
      </c>
      <c r="BK92" s="35" t="s">
        <v>645</v>
      </c>
      <c r="BL92" s="36">
        <f t="shared" si="2"/>
        <v>39485</v>
      </c>
      <c r="BM92" s="41">
        <v>59053.531300000002</v>
      </c>
      <c r="BN92" s="41">
        <v>224.697</v>
      </c>
      <c r="BO92" s="41">
        <v>9792.9462999999996</v>
      </c>
      <c r="BP92" s="42">
        <v>5.2907000000000002</v>
      </c>
      <c r="BQ92" s="41">
        <v>7025.7974000000004</v>
      </c>
      <c r="BR92" s="40">
        <v>274.34199999999998</v>
      </c>
      <c r="BS92" s="41">
        <v>1956.6294</v>
      </c>
      <c r="BT92" s="41">
        <v>4694.2206999999999</v>
      </c>
      <c r="BU92" s="40">
        <v>71.2196</v>
      </c>
    </row>
    <row r="93" spans="1:73">
      <c r="A93" s="11" t="s">
        <v>132</v>
      </c>
      <c r="B93" s="17">
        <v>139</v>
      </c>
      <c r="C93" s="6" t="s">
        <v>3</v>
      </c>
      <c r="D93" s="21" t="s">
        <v>495</v>
      </c>
      <c r="E93" s="6" t="s">
        <v>40</v>
      </c>
      <c r="F93" s="6" t="s">
        <v>39</v>
      </c>
      <c r="G93" s="6" t="s">
        <v>369</v>
      </c>
      <c r="H93" s="6" t="s">
        <v>38</v>
      </c>
      <c r="I93" s="11" t="s">
        <v>370</v>
      </c>
      <c r="J93" s="7" t="s">
        <v>424</v>
      </c>
      <c r="L93" s="7" t="s">
        <v>395</v>
      </c>
      <c r="M93" s="7" t="s">
        <v>375</v>
      </c>
      <c r="N93" s="6" t="s">
        <v>5</v>
      </c>
      <c r="P93" s="11" t="s">
        <v>444</v>
      </c>
      <c r="R93" s="6" t="s">
        <v>453</v>
      </c>
      <c r="W93" s="6" t="s">
        <v>468</v>
      </c>
      <c r="Z93" s="6" t="s">
        <v>504</v>
      </c>
      <c r="AA93" s="6" t="s">
        <v>505</v>
      </c>
      <c r="AD93" s="11"/>
      <c r="AE93" s="6"/>
      <c r="AF93" s="6"/>
      <c r="AI93" s="34" t="s">
        <v>655</v>
      </c>
      <c r="AJ93" s="35" t="s">
        <v>612</v>
      </c>
      <c r="AK93" s="36">
        <f t="shared" si="3"/>
        <v>39474</v>
      </c>
      <c r="AL93" s="37">
        <v>2.4498000000000002</v>
      </c>
      <c r="AM93" s="37">
        <v>58.189599999999999</v>
      </c>
      <c r="AN93" s="37">
        <v>0.45079999999999998</v>
      </c>
      <c r="AO93" s="37">
        <v>37.6706</v>
      </c>
      <c r="AP93" s="37">
        <v>8.1517999999999997</v>
      </c>
      <c r="AQ93" s="37">
        <v>3.3889</v>
      </c>
      <c r="AR93" s="37">
        <v>3.5125999999999999</v>
      </c>
      <c r="AS93" s="37">
        <v>113.36369999999999</v>
      </c>
      <c r="AT93" s="37">
        <v>4.7869999999999999</v>
      </c>
      <c r="AU93" s="37">
        <v>75.578699999999998</v>
      </c>
      <c r="AV93" s="37">
        <v>3.8028</v>
      </c>
      <c r="AW93" s="37">
        <v>1.2529999999999999</v>
      </c>
      <c r="AX93" s="38">
        <v>19837.1914</v>
      </c>
      <c r="AY93" s="37">
        <v>19.192599999999999</v>
      </c>
      <c r="AZ93" s="39">
        <v>21.677199999999999</v>
      </c>
      <c r="BA93" s="39">
        <v>38.229700000000001</v>
      </c>
      <c r="BB93" s="37">
        <v>0.23860000000000001</v>
      </c>
      <c r="BC93" s="37">
        <v>12.5351</v>
      </c>
      <c r="BD93" s="39">
        <v>161.77879999999999</v>
      </c>
      <c r="BE93" s="37">
        <v>1.0483</v>
      </c>
      <c r="BF93" s="37">
        <v>0.83109999999999995</v>
      </c>
      <c r="BG93" s="37">
        <v>14.7538</v>
      </c>
      <c r="BH93" s="40">
        <v>43.630800000000001</v>
      </c>
      <c r="BI93" s="40">
        <v>453.57</v>
      </c>
      <c r="BJ93" s="34" t="s">
        <v>655</v>
      </c>
      <c r="BK93" s="35" t="s">
        <v>645</v>
      </c>
      <c r="BL93" s="36">
        <f t="shared" si="2"/>
        <v>39485</v>
      </c>
      <c r="BM93" s="41">
        <v>71530.421900000001</v>
      </c>
      <c r="BN93" s="41">
        <v>374.56220000000002</v>
      </c>
      <c r="BO93" s="41">
        <v>11472.6631</v>
      </c>
      <c r="BP93" s="42">
        <v>4.8771000000000004</v>
      </c>
      <c r="BQ93" s="41">
        <v>9774.9902000000002</v>
      </c>
      <c r="BR93" s="40">
        <v>143.95310000000001</v>
      </c>
      <c r="BS93" s="41">
        <v>3163.4265</v>
      </c>
      <c r="BT93" s="41">
        <v>5665.6787000000004</v>
      </c>
      <c r="BU93" s="40">
        <v>81.8446</v>
      </c>
    </row>
    <row r="94" spans="1:73">
      <c r="A94" s="11" t="s">
        <v>133</v>
      </c>
      <c r="B94" s="17">
        <v>143</v>
      </c>
      <c r="C94" s="6" t="s">
        <v>3</v>
      </c>
      <c r="D94" s="21" t="s">
        <v>495</v>
      </c>
      <c r="E94" s="6" t="s">
        <v>40</v>
      </c>
      <c r="F94" s="6" t="s">
        <v>39</v>
      </c>
      <c r="G94" s="6" t="s">
        <v>369</v>
      </c>
      <c r="H94" s="6" t="s">
        <v>38</v>
      </c>
      <c r="I94" s="11" t="s">
        <v>370</v>
      </c>
      <c r="J94" s="7" t="s">
        <v>424</v>
      </c>
      <c r="L94" s="7" t="s">
        <v>395</v>
      </c>
      <c r="M94" s="7" t="s">
        <v>375</v>
      </c>
      <c r="N94" s="6" t="s">
        <v>5</v>
      </c>
      <c r="P94" s="11" t="s">
        <v>442</v>
      </c>
      <c r="R94" s="6" t="s">
        <v>453</v>
      </c>
      <c r="W94" s="6" t="s">
        <v>468</v>
      </c>
      <c r="Z94" s="6" t="s">
        <v>504</v>
      </c>
      <c r="AA94" s="6" t="s">
        <v>505</v>
      </c>
      <c r="AD94" s="11"/>
      <c r="AE94" s="6"/>
      <c r="AF94" s="6"/>
      <c r="AI94" s="34" t="s">
        <v>656</v>
      </c>
      <c r="AJ94" s="35" t="s">
        <v>612</v>
      </c>
      <c r="AK94" s="36">
        <f t="shared" si="3"/>
        <v>39474</v>
      </c>
      <c r="AL94" s="37">
        <v>4.1144999999999996</v>
      </c>
      <c r="AM94" s="37">
        <v>36.703499999999998</v>
      </c>
      <c r="AN94" s="37">
        <v>0.42099999999999999</v>
      </c>
      <c r="AO94" s="37">
        <v>44.165100000000002</v>
      </c>
      <c r="AP94" s="37">
        <v>7.9001999999999999</v>
      </c>
      <c r="AQ94" s="37">
        <v>3.4621</v>
      </c>
      <c r="AR94" s="37">
        <v>3.3742000000000001</v>
      </c>
      <c r="AS94" s="37">
        <v>82.050600000000003</v>
      </c>
      <c r="AT94" s="37">
        <v>5.3310000000000004</v>
      </c>
      <c r="AU94" s="37">
        <v>71.056600000000003</v>
      </c>
      <c r="AV94" s="37">
        <v>4.4634999999999998</v>
      </c>
      <c r="AW94" s="37">
        <v>1.6024</v>
      </c>
      <c r="AX94" s="38">
        <v>29104.154299999998</v>
      </c>
      <c r="AY94" s="37">
        <v>10.726599999999999</v>
      </c>
      <c r="AZ94" s="39">
        <v>0</v>
      </c>
      <c r="BA94" s="39">
        <v>47.0884</v>
      </c>
      <c r="BB94" s="37">
        <v>0.22270000000000001</v>
      </c>
      <c r="BC94" s="37">
        <v>12.0829</v>
      </c>
      <c r="BD94" s="39">
        <v>180.56399999999999</v>
      </c>
      <c r="BE94" s="37">
        <v>1.6982999999999999</v>
      </c>
      <c r="BF94" s="37">
        <v>0.99890000000000001</v>
      </c>
      <c r="BG94" s="37">
        <v>11.032999999999999</v>
      </c>
      <c r="BH94" s="40">
        <v>54.749099999999999</v>
      </c>
      <c r="BI94" s="40">
        <v>280.70999999999998</v>
      </c>
      <c r="BJ94" s="34" t="s">
        <v>656</v>
      </c>
      <c r="BK94" s="35" t="s">
        <v>645</v>
      </c>
      <c r="BL94" s="36">
        <f t="shared" si="2"/>
        <v>39485</v>
      </c>
      <c r="BM94" s="41">
        <v>66962.960900000005</v>
      </c>
      <c r="BN94" s="41">
        <v>368.58269999999999</v>
      </c>
      <c r="BO94" s="41">
        <v>14652.0625</v>
      </c>
      <c r="BP94" s="42">
        <v>6.1322999999999999</v>
      </c>
      <c r="BQ94" s="41">
        <v>7156.5176000000001</v>
      </c>
      <c r="BR94" s="40">
        <v>129.28630000000001</v>
      </c>
      <c r="BS94" s="41">
        <v>2009.1914999999999</v>
      </c>
      <c r="BT94" s="41">
        <v>4533.8119999999999</v>
      </c>
      <c r="BU94" s="40">
        <v>77.464799999999997</v>
      </c>
    </row>
    <row r="95" spans="1:73">
      <c r="A95" s="11" t="s">
        <v>134</v>
      </c>
      <c r="B95" s="17">
        <v>162</v>
      </c>
      <c r="C95" s="6" t="s">
        <v>3</v>
      </c>
      <c r="D95" s="21" t="s">
        <v>495</v>
      </c>
      <c r="E95" s="6" t="s">
        <v>40</v>
      </c>
      <c r="F95" s="6" t="s">
        <v>39</v>
      </c>
      <c r="G95" s="6" t="s">
        <v>369</v>
      </c>
      <c r="H95" s="6" t="s">
        <v>38</v>
      </c>
      <c r="I95" s="11" t="s">
        <v>370</v>
      </c>
      <c r="J95" s="7" t="s">
        <v>424</v>
      </c>
      <c r="L95" s="7" t="s">
        <v>395</v>
      </c>
      <c r="M95" s="7" t="s">
        <v>375</v>
      </c>
      <c r="N95" s="6" t="s">
        <v>5</v>
      </c>
      <c r="P95" s="11" t="s">
        <v>441</v>
      </c>
      <c r="R95" s="6" t="s">
        <v>454</v>
      </c>
      <c r="W95" s="6" t="s">
        <v>468</v>
      </c>
      <c r="Z95" s="6" t="s">
        <v>504</v>
      </c>
      <c r="AA95" s="6" t="s">
        <v>505</v>
      </c>
      <c r="AD95" s="11"/>
      <c r="AE95" s="6"/>
      <c r="AF95" s="6"/>
      <c r="AI95" s="34" t="s">
        <v>657</v>
      </c>
      <c r="AJ95" s="35" t="s">
        <v>612</v>
      </c>
      <c r="AK95" s="36">
        <f t="shared" si="3"/>
        <v>39474</v>
      </c>
      <c r="AL95" s="37">
        <v>10.2454</v>
      </c>
      <c r="AM95" s="37">
        <v>33.341000000000001</v>
      </c>
      <c r="AN95" s="37">
        <v>0.28599999999999998</v>
      </c>
      <c r="AO95" s="37">
        <v>27.254100000000001</v>
      </c>
      <c r="AP95" s="37">
        <v>4.6890999999999998</v>
      </c>
      <c r="AQ95" s="37">
        <v>3.1675</v>
      </c>
      <c r="AR95" s="37">
        <v>2.0001000000000002</v>
      </c>
      <c r="AS95" s="37">
        <v>62.584499999999998</v>
      </c>
      <c r="AT95" s="37">
        <v>6.1025999999999998</v>
      </c>
      <c r="AU95" s="37">
        <v>78.728399999999993</v>
      </c>
      <c r="AV95" s="37">
        <v>4.4663000000000004</v>
      </c>
      <c r="AW95" s="37">
        <v>0.67520000000000002</v>
      </c>
      <c r="AX95" s="38">
        <v>36487.917999999998</v>
      </c>
      <c r="AY95" s="37">
        <v>12.3704</v>
      </c>
      <c r="AZ95" s="39">
        <v>0</v>
      </c>
      <c r="BA95" s="39">
        <v>25.021999999999998</v>
      </c>
      <c r="BB95" s="37">
        <v>0.35110000000000002</v>
      </c>
      <c r="BC95" s="37">
        <v>13.769500000000001</v>
      </c>
      <c r="BD95" s="39">
        <v>169.8492</v>
      </c>
      <c r="BE95" s="37">
        <v>1.0763</v>
      </c>
      <c r="BF95" s="37">
        <v>0.45119999999999999</v>
      </c>
      <c r="BG95" s="37">
        <v>14.2875</v>
      </c>
      <c r="BH95" s="40">
        <v>40.555900000000001</v>
      </c>
      <c r="BI95" s="40">
        <v>295.49529999999999</v>
      </c>
      <c r="BJ95" s="34" t="s">
        <v>657</v>
      </c>
      <c r="BK95" s="35" t="s">
        <v>645</v>
      </c>
      <c r="BL95" s="36">
        <f t="shared" si="2"/>
        <v>39485</v>
      </c>
      <c r="BM95" s="41">
        <v>82208.515599999999</v>
      </c>
      <c r="BN95" s="41">
        <v>207.0361</v>
      </c>
      <c r="BO95" s="41">
        <v>17268.839800000002</v>
      </c>
      <c r="BP95" s="42">
        <v>3.0070000000000001</v>
      </c>
      <c r="BQ95" s="41">
        <v>3006.3991999999998</v>
      </c>
      <c r="BR95" s="40">
        <v>98.621600000000001</v>
      </c>
      <c r="BS95" s="41">
        <v>1879.7483</v>
      </c>
      <c r="BT95" s="41">
        <v>4794.5239000000001</v>
      </c>
      <c r="BU95" s="40">
        <v>96.424499999999995</v>
      </c>
    </row>
    <row r="96" spans="1:73">
      <c r="A96" s="11" t="s">
        <v>135</v>
      </c>
      <c r="B96" s="17">
        <v>166</v>
      </c>
      <c r="C96" s="6" t="s">
        <v>3</v>
      </c>
      <c r="D96" s="21" t="s">
        <v>495</v>
      </c>
      <c r="E96" s="6" t="s">
        <v>40</v>
      </c>
      <c r="F96" s="6" t="s">
        <v>39</v>
      </c>
      <c r="G96" s="6" t="s">
        <v>369</v>
      </c>
      <c r="H96" s="6" t="s">
        <v>38</v>
      </c>
      <c r="I96" s="11" t="s">
        <v>370</v>
      </c>
      <c r="J96" s="7" t="s">
        <v>424</v>
      </c>
      <c r="L96" s="7" t="s">
        <v>395</v>
      </c>
      <c r="M96" s="7" t="s">
        <v>375</v>
      </c>
      <c r="N96" s="6" t="s">
        <v>5</v>
      </c>
      <c r="P96" s="11" t="s">
        <v>440</v>
      </c>
      <c r="R96" s="6" t="s">
        <v>454</v>
      </c>
      <c r="W96" s="6" t="s">
        <v>468</v>
      </c>
      <c r="Z96" s="6" t="s">
        <v>504</v>
      </c>
      <c r="AA96" s="6" t="s">
        <v>505</v>
      </c>
      <c r="AD96" s="11"/>
      <c r="AE96" s="6"/>
      <c r="AF96" s="6"/>
      <c r="AI96" s="34" t="s">
        <v>658</v>
      </c>
      <c r="AJ96" s="35" t="s">
        <v>612</v>
      </c>
      <c r="AK96" s="36">
        <f t="shared" si="3"/>
        <v>39474</v>
      </c>
      <c r="AL96" s="37">
        <v>1.2876000000000001</v>
      </c>
      <c r="AM96" s="37">
        <v>37.450099999999999</v>
      </c>
      <c r="AN96" s="37">
        <v>0.4098</v>
      </c>
      <c r="AO96" s="37">
        <v>34.850900000000003</v>
      </c>
      <c r="AP96" s="37">
        <v>7.1627000000000001</v>
      </c>
      <c r="AQ96" s="37">
        <v>1.986</v>
      </c>
      <c r="AR96" s="37">
        <v>3.3018999999999998</v>
      </c>
      <c r="AS96" s="37">
        <v>81.915599999999998</v>
      </c>
      <c r="AT96" s="37">
        <v>5.9988000000000001</v>
      </c>
      <c r="AU96" s="37">
        <v>63.672699999999999</v>
      </c>
      <c r="AV96" s="37">
        <v>2.2898000000000001</v>
      </c>
      <c r="AW96" s="37">
        <v>1.1976</v>
      </c>
      <c r="AX96" s="38">
        <v>32569.5137</v>
      </c>
      <c r="AY96" s="37">
        <v>13.7143</v>
      </c>
      <c r="AZ96" s="39">
        <v>0</v>
      </c>
      <c r="BA96" s="39">
        <v>31.107700000000001</v>
      </c>
      <c r="BB96" s="37">
        <v>0.1447</v>
      </c>
      <c r="BC96" s="37">
        <v>10.521100000000001</v>
      </c>
      <c r="BD96" s="39">
        <v>77.863</v>
      </c>
      <c r="BE96" s="37">
        <v>0.92589999999999995</v>
      </c>
      <c r="BF96" s="37">
        <v>0.90049999999999997</v>
      </c>
      <c r="BG96" s="37">
        <v>12.1431</v>
      </c>
      <c r="BH96" s="40">
        <v>43.165399999999998</v>
      </c>
      <c r="BI96" s="40">
        <v>317.23700000000002</v>
      </c>
      <c r="BJ96" s="34" t="s">
        <v>658</v>
      </c>
      <c r="BK96" s="35" t="s">
        <v>645</v>
      </c>
      <c r="BL96" s="36">
        <f t="shared" si="2"/>
        <v>39485</v>
      </c>
      <c r="BM96" s="41">
        <v>59917.531300000002</v>
      </c>
      <c r="BN96" s="41">
        <v>224.0693</v>
      </c>
      <c r="BO96" s="41">
        <v>5464.48</v>
      </c>
      <c r="BP96" s="42">
        <v>4.6242999999999999</v>
      </c>
      <c r="BQ96" s="41">
        <v>6220.2690000000002</v>
      </c>
      <c r="BR96" s="40">
        <v>137.96170000000001</v>
      </c>
      <c r="BS96" s="41">
        <v>1644.8988999999999</v>
      </c>
      <c r="BT96" s="41">
        <v>4380.4951000000001</v>
      </c>
      <c r="BU96" s="40">
        <v>73.523300000000006</v>
      </c>
    </row>
    <row r="97" spans="1:73">
      <c r="A97" s="11" t="s">
        <v>136</v>
      </c>
      <c r="B97" s="17">
        <v>170</v>
      </c>
      <c r="C97" s="6" t="s">
        <v>3</v>
      </c>
      <c r="D97" s="21" t="s">
        <v>495</v>
      </c>
      <c r="E97" s="6" t="s">
        <v>40</v>
      </c>
      <c r="F97" s="6" t="s">
        <v>39</v>
      </c>
      <c r="G97" s="6" t="s">
        <v>369</v>
      </c>
      <c r="H97" s="6" t="s">
        <v>38</v>
      </c>
      <c r="I97" s="11" t="s">
        <v>370</v>
      </c>
      <c r="J97" s="7" t="s">
        <v>424</v>
      </c>
      <c r="L97" s="7" t="s">
        <v>395</v>
      </c>
      <c r="M97" s="7" t="s">
        <v>375</v>
      </c>
      <c r="N97" s="6" t="s">
        <v>5</v>
      </c>
      <c r="P97" s="11" t="s">
        <v>440</v>
      </c>
      <c r="R97" s="11" t="s">
        <v>454</v>
      </c>
      <c r="W97" s="6" t="s">
        <v>468</v>
      </c>
      <c r="Z97" s="6" t="s">
        <v>504</v>
      </c>
      <c r="AA97" s="6" t="s">
        <v>505</v>
      </c>
      <c r="AD97" s="11"/>
      <c r="AE97" s="6"/>
      <c r="AF97" s="6"/>
      <c r="AI97" s="34" t="s">
        <v>659</v>
      </c>
      <c r="AJ97" s="35" t="s">
        <v>612</v>
      </c>
      <c r="AK97" s="36">
        <f t="shared" si="3"/>
        <v>39474</v>
      </c>
      <c r="AL97" s="37">
        <v>28.368500000000001</v>
      </c>
      <c r="AM97" s="37">
        <v>19.595099999999999</v>
      </c>
      <c r="AN97" s="37">
        <v>0.30559999999999998</v>
      </c>
      <c r="AO97" s="37">
        <v>16.7102</v>
      </c>
      <c r="AP97" s="37">
        <v>3.1248999999999998</v>
      </c>
      <c r="AQ97" s="37">
        <v>2.8344999999999998</v>
      </c>
      <c r="AR97" s="37">
        <v>1.9915</v>
      </c>
      <c r="AS97" s="37">
        <v>38.712299999999999</v>
      </c>
      <c r="AT97" s="37">
        <v>3.6772</v>
      </c>
      <c r="AU97" s="37">
        <v>72.9756</v>
      </c>
      <c r="AV97" s="37">
        <v>3.5670000000000002</v>
      </c>
      <c r="AW97" s="37">
        <v>0.4481</v>
      </c>
      <c r="AX97" s="38">
        <v>33309.074200000003</v>
      </c>
      <c r="AY97" s="37">
        <v>10.781499999999999</v>
      </c>
      <c r="AZ97" s="39">
        <v>0</v>
      </c>
      <c r="BA97" s="39">
        <v>28.1568</v>
      </c>
      <c r="BB97" s="37">
        <v>0.24890000000000001</v>
      </c>
      <c r="BC97" s="37">
        <v>10.2248</v>
      </c>
      <c r="BD97" s="39">
        <v>87.167699999999996</v>
      </c>
      <c r="BE97" s="37">
        <v>1.0584</v>
      </c>
      <c r="BF97" s="37">
        <v>0.43959999999999999</v>
      </c>
      <c r="BG97" s="37">
        <v>9.9948999999999995</v>
      </c>
      <c r="BH97" s="40">
        <v>34.143700000000003</v>
      </c>
      <c r="BI97" s="40">
        <v>251.13220000000001</v>
      </c>
      <c r="BJ97" s="34" t="s">
        <v>659</v>
      </c>
      <c r="BK97" s="35" t="s">
        <v>645</v>
      </c>
      <c r="BL97" s="36">
        <f t="shared" si="2"/>
        <v>39485</v>
      </c>
      <c r="BM97" s="41">
        <v>69403.703099999999</v>
      </c>
      <c r="BN97" s="41">
        <v>157.45240000000001</v>
      </c>
      <c r="BO97" s="41">
        <v>9578.1005999999998</v>
      </c>
      <c r="BP97" s="42">
        <v>3.2454000000000001</v>
      </c>
      <c r="BQ97" s="41">
        <v>3749.8462</v>
      </c>
      <c r="BR97" s="40">
        <v>116.9324</v>
      </c>
      <c r="BS97" s="41">
        <v>1515.3361</v>
      </c>
      <c r="BT97" s="41">
        <v>4645.4862999999996</v>
      </c>
      <c r="BU97" s="40">
        <v>92.881600000000006</v>
      </c>
    </row>
    <row r="98" spans="1:73">
      <c r="A98" s="11" t="s">
        <v>137</v>
      </c>
      <c r="B98" s="17" t="s">
        <v>469</v>
      </c>
      <c r="C98" s="6" t="s">
        <v>3</v>
      </c>
      <c r="D98" s="21" t="s">
        <v>495</v>
      </c>
      <c r="E98" s="6" t="s">
        <v>40</v>
      </c>
      <c r="F98" s="6" t="s">
        <v>39</v>
      </c>
      <c r="G98" s="6" t="s">
        <v>369</v>
      </c>
      <c r="H98" s="6" t="s">
        <v>38</v>
      </c>
      <c r="I98" s="11" t="s">
        <v>370</v>
      </c>
      <c r="J98" s="7" t="s">
        <v>424</v>
      </c>
      <c r="L98" s="7" t="s">
        <v>395</v>
      </c>
      <c r="M98" s="7" t="s">
        <v>375</v>
      </c>
      <c r="N98" s="6" t="s">
        <v>5</v>
      </c>
      <c r="P98" s="11" t="s">
        <v>444</v>
      </c>
      <c r="R98" s="6" t="s">
        <v>453</v>
      </c>
      <c r="W98" s="6" t="s">
        <v>468</v>
      </c>
      <c r="Z98" s="6" t="s">
        <v>504</v>
      </c>
      <c r="AA98" s="6" t="s">
        <v>505</v>
      </c>
      <c r="AD98" s="11"/>
      <c r="AE98" s="6"/>
      <c r="AF98" s="6"/>
      <c r="AI98" s="34" t="s">
        <v>660</v>
      </c>
      <c r="AJ98" s="35" t="s">
        <v>612</v>
      </c>
      <c r="AK98" s="36">
        <f t="shared" si="3"/>
        <v>39474</v>
      </c>
      <c r="AL98" s="37">
        <v>10.0502</v>
      </c>
      <c r="AM98" s="37">
        <v>23.553799999999999</v>
      </c>
      <c r="AN98" s="37">
        <v>0.23050000000000001</v>
      </c>
      <c r="AO98" s="37">
        <v>15.731999999999999</v>
      </c>
      <c r="AP98" s="37">
        <v>2.8414000000000001</v>
      </c>
      <c r="AQ98" s="37">
        <v>2.1819000000000002</v>
      </c>
      <c r="AR98" s="37">
        <v>1.641</v>
      </c>
      <c r="AS98" s="37">
        <v>41.935200000000002</v>
      </c>
      <c r="AT98" s="37">
        <v>4.7042000000000002</v>
      </c>
      <c r="AU98" s="37">
        <v>94.555499999999995</v>
      </c>
      <c r="AV98" s="37">
        <v>5.0353000000000003</v>
      </c>
      <c r="AW98" s="37">
        <v>0.46870000000000001</v>
      </c>
      <c r="AX98" s="38">
        <v>46257.656300000002</v>
      </c>
      <c r="AY98" s="37">
        <v>11.511200000000001</v>
      </c>
      <c r="AZ98" s="39">
        <v>0</v>
      </c>
      <c r="BA98" s="39">
        <v>38.663699999999999</v>
      </c>
      <c r="BB98" s="37">
        <v>0.23899999999999999</v>
      </c>
      <c r="BC98" s="37">
        <v>16.379000000000001</v>
      </c>
      <c r="BD98" s="39">
        <v>129.23660000000001</v>
      </c>
      <c r="BE98" s="37">
        <v>1.125</v>
      </c>
      <c r="BF98" s="37">
        <v>0.43330000000000002</v>
      </c>
      <c r="BG98" s="37">
        <v>12.7257</v>
      </c>
      <c r="BH98" s="40">
        <v>45.450699999999998</v>
      </c>
      <c r="BI98" s="40">
        <v>241.86420000000001</v>
      </c>
      <c r="BJ98" s="34" t="s">
        <v>660</v>
      </c>
      <c r="BK98" s="35" t="s">
        <v>645</v>
      </c>
      <c r="BL98" s="36">
        <f t="shared" si="2"/>
        <v>39485</v>
      </c>
      <c r="BM98" s="41">
        <v>82268.320300000007</v>
      </c>
      <c r="BN98" s="41">
        <v>266.98469999999998</v>
      </c>
      <c r="BO98" s="41">
        <v>11526.9316</v>
      </c>
      <c r="BP98" s="42">
        <v>2.3496000000000001</v>
      </c>
      <c r="BQ98" s="41">
        <v>5216.1171999999997</v>
      </c>
      <c r="BR98" s="40">
        <v>124.0038</v>
      </c>
      <c r="BS98" s="41">
        <v>1170.3466000000001</v>
      </c>
      <c r="BT98" s="41">
        <v>5274.6206000000002</v>
      </c>
      <c r="BU98" s="40">
        <v>102.9692</v>
      </c>
    </row>
    <row r="99" spans="1:73">
      <c r="A99" s="11" t="s">
        <v>138</v>
      </c>
      <c r="B99" s="17" t="s">
        <v>470</v>
      </c>
      <c r="C99" s="6" t="s">
        <v>3</v>
      </c>
      <c r="D99" s="21" t="s">
        <v>495</v>
      </c>
      <c r="E99" s="6" t="s">
        <v>40</v>
      </c>
      <c r="F99" s="6" t="s">
        <v>39</v>
      </c>
      <c r="G99" s="6" t="s">
        <v>369</v>
      </c>
      <c r="H99" s="6" t="s">
        <v>38</v>
      </c>
      <c r="I99" s="11" t="s">
        <v>370</v>
      </c>
      <c r="J99" s="7" t="s">
        <v>424</v>
      </c>
      <c r="L99" s="7" t="s">
        <v>395</v>
      </c>
      <c r="M99" s="7" t="s">
        <v>375</v>
      </c>
      <c r="N99" s="6" t="s">
        <v>5</v>
      </c>
      <c r="P99" s="11" t="s">
        <v>442</v>
      </c>
      <c r="R99" s="6" t="s">
        <v>453</v>
      </c>
      <c r="W99" s="6" t="s">
        <v>468</v>
      </c>
      <c r="Z99" s="6" t="s">
        <v>504</v>
      </c>
      <c r="AA99" s="6" t="s">
        <v>505</v>
      </c>
      <c r="AD99" s="11"/>
      <c r="AE99" s="6"/>
      <c r="AF99" s="6"/>
      <c r="AI99" s="34" t="s">
        <v>661</v>
      </c>
      <c r="AJ99" s="35" t="s">
        <v>612</v>
      </c>
      <c r="AK99" s="36">
        <f t="shared" si="3"/>
        <v>39474</v>
      </c>
      <c r="AL99" s="37">
        <v>14.651199999999999</v>
      </c>
      <c r="AM99" s="37">
        <v>36.2834</v>
      </c>
      <c r="AN99" s="37">
        <v>0.46600000000000003</v>
      </c>
      <c r="AO99" s="37">
        <v>31.554400000000001</v>
      </c>
      <c r="AP99" s="37">
        <v>6.0255999999999998</v>
      </c>
      <c r="AQ99" s="37">
        <v>6.8261000000000003</v>
      </c>
      <c r="AR99" s="37">
        <v>3.2433999999999998</v>
      </c>
      <c r="AS99" s="37">
        <v>71.579599999999999</v>
      </c>
      <c r="AT99" s="37">
        <v>3.2246000000000001</v>
      </c>
      <c r="AU99" s="37">
        <v>98.060299999999998</v>
      </c>
      <c r="AV99" s="37">
        <v>4.0631000000000004</v>
      </c>
      <c r="AW99" s="37">
        <v>1.2448999999999999</v>
      </c>
      <c r="AX99" s="38">
        <v>37205.835899999998</v>
      </c>
      <c r="AY99" s="37">
        <v>10.137499999999999</v>
      </c>
      <c r="AZ99" s="39">
        <v>0</v>
      </c>
      <c r="BA99" s="39">
        <v>35.432499999999997</v>
      </c>
      <c r="BB99" s="37">
        <v>0.4491</v>
      </c>
      <c r="BC99" s="37">
        <v>15.897399999999999</v>
      </c>
      <c r="BD99" s="39">
        <v>0</v>
      </c>
      <c r="BE99" s="37">
        <v>1.3994</v>
      </c>
      <c r="BF99" s="37">
        <v>0.95569999999999999</v>
      </c>
      <c r="BG99" s="37">
        <v>13.470499999999999</v>
      </c>
      <c r="BH99" s="40">
        <v>43.206899999999997</v>
      </c>
      <c r="BI99" s="40">
        <v>256.11660000000001</v>
      </c>
      <c r="BJ99" s="34" t="s">
        <v>661</v>
      </c>
      <c r="BK99" s="35" t="s">
        <v>645</v>
      </c>
      <c r="BL99" s="36">
        <f t="shared" si="2"/>
        <v>39485</v>
      </c>
      <c r="BM99" s="41">
        <v>88458.765599999999</v>
      </c>
      <c r="BN99" s="41">
        <v>299.01710000000003</v>
      </c>
      <c r="BO99" s="41">
        <v>0</v>
      </c>
      <c r="BP99" s="42">
        <v>4.8282999999999996</v>
      </c>
      <c r="BQ99" s="41">
        <v>6807.1693999999998</v>
      </c>
      <c r="BR99" s="40">
        <v>104.794</v>
      </c>
      <c r="BS99" s="41">
        <v>1227.6996999999999</v>
      </c>
      <c r="BT99" s="41">
        <v>5946.5703000000003</v>
      </c>
      <c r="BU99" s="40">
        <v>125.4435</v>
      </c>
    </row>
    <row r="100" spans="1:73">
      <c r="A100" s="11" t="s">
        <v>139</v>
      </c>
      <c r="B100" s="17" t="s">
        <v>471</v>
      </c>
      <c r="C100" s="6" t="s">
        <v>3</v>
      </c>
      <c r="D100" s="21" t="s">
        <v>495</v>
      </c>
      <c r="E100" s="6" t="s">
        <v>40</v>
      </c>
      <c r="F100" s="6" t="s">
        <v>39</v>
      </c>
      <c r="G100" s="6" t="s">
        <v>369</v>
      </c>
      <c r="H100" s="6" t="s">
        <v>38</v>
      </c>
      <c r="I100" s="11" t="s">
        <v>370</v>
      </c>
      <c r="J100" s="7" t="s">
        <v>424</v>
      </c>
      <c r="L100" s="7" t="s">
        <v>395</v>
      </c>
      <c r="M100" s="7" t="s">
        <v>375</v>
      </c>
      <c r="N100" s="6" t="s">
        <v>5</v>
      </c>
      <c r="P100" s="11" t="s">
        <v>440</v>
      </c>
      <c r="R100" s="15" t="s">
        <v>462</v>
      </c>
      <c r="W100" s="6" t="s">
        <v>468</v>
      </c>
      <c r="Z100" s="6" t="s">
        <v>504</v>
      </c>
      <c r="AA100" s="6" t="s">
        <v>505</v>
      </c>
      <c r="AD100" s="11"/>
      <c r="AE100" s="6"/>
      <c r="AF100" s="6"/>
      <c r="AI100" s="34" t="s">
        <v>662</v>
      </c>
      <c r="AJ100" s="35" t="s">
        <v>612</v>
      </c>
      <c r="AK100" s="36">
        <f t="shared" si="3"/>
        <v>39474</v>
      </c>
      <c r="AL100" s="37">
        <v>9.0566999999999993</v>
      </c>
      <c r="AM100" s="37">
        <v>28.431799999999999</v>
      </c>
      <c r="AN100" s="37">
        <v>0.2908</v>
      </c>
      <c r="AO100" s="37">
        <v>20.769500000000001</v>
      </c>
      <c r="AP100" s="37">
        <v>3.9131999999999998</v>
      </c>
      <c r="AQ100" s="37">
        <v>2.9839000000000002</v>
      </c>
      <c r="AR100" s="37">
        <v>2.3149000000000002</v>
      </c>
      <c r="AS100" s="37">
        <v>52.9739</v>
      </c>
      <c r="AT100" s="37">
        <v>5.7874999999999996</v>
      </c>
      <c r="AU100" s="37">
        <v>83.247299999999996</v>
      </c>
      <c r="AV100" s="37">
        <v>4.4325999999999999</v>
      </c>
      <c r="AW100" s="37">
        <v>0.60780000000000001</v>
      </c>
      <c r="AX100" s="38">
        <v>35352.375</v>
      </c>
      <c r="AY100" s="37">
        <v>12.206099999999999</v>
      </c>
      <c r="AZ100" s="39">
        <v>0</v>
      </c>
      <c r="BA100" s="39">
        <v>26.338799999999999</v>
      </c>
      <c r="BB100" s="37">
        <v>0.34379999999999999</v>
      </c>
      <c r="BC100" s="37">
        <v>13.5946</v>
      </c>
      <c r="BD100" s="39">
        <v>153.7209</v>
      </c>
      <c r="BE100" s="37">
        <v>1.1499999999999999</v>
      </c>
      <c r="BF100" s="37">
        <v>0.49530000000000002</v>
      </c>
      <c r="BG100" s="37">
        <v>13.507099999999999</v>
      </c>
      <c r="BH100" s="40">
        <v>39.189700000000002</v>
      </c>
      <c r="BI100" s="40">
        <v>299.42520000000002</v>
      </c>
      <c r="BJ100" s="34" t="s">
        <v>662</v>
      </c>
      <c r="BK100" s="35" t="s">
        <v>645</v>
      </c>
      <c r="BL100" s="36">
        <f t="shared" si="2"/>
        <v>39485</v>
      </c>
      <c r="BM100" s="41">
        <v>86112.859400000001</v>
      </c>
      <c r="BN100" s="41">
        <v>205.1377</v>
      </c>
      <c r="BO100" s="41">
        <v>11373.070299999999</v>
      </c>
      <c r="BP100" s="42">
        <v>2.9666000000000001</v>
      </c>
      <c r="BQ100" s="41">
        <v>4205.2046</v>
      </c>
      <c r="BR100" s="40">
        <v>95.2286</v>
      </c>
      <c r="BS100" s="41">
        <v>1707.8619000000001</v>
      </c>
      <c r="BT100" s="41">
        <v>5109.0712999999996</v>
      </c>
      <c r="BU100" s="40">
        <v>105.706</v>
      </c>
    </row>
    <row r="101" spans="1:73">
      <c r="A101" s="11" t="s">
        <v>140</v>
      </c>
      <c r="B101" s="17" t="s">
        <v>472</v>
      </c>
      <c r="C101" s="6" t="s">
        <v>3</v>
      </c>
      <c r="D101" s="21" t="s">
        <v>495</v>
      </c>
      <c r="E101" s="6" t="s">
        <v>40</v>
      </c>
      <c r="F101" s="6" t="s">
        <v>39</v>
      </c>
      <c r="G101" s="6" t="s">
        <v>369</v>
      </c>
      <c r="H101" s="6" t="s">
        <v>38</v>
      </c>
      <c r="I101" s="11" t="s">
        <v>370</v>
      </c>
      <c r="J101" s="7" t="s">
        <v>424</v>
      </c>
      <c r="L101" s="7" t="s">
        <v>395</v>
      </c>
      <c r="M101" s="7" t="s">
        <v>375</v>
      </c>
      <c r="N101" s="6" t="s">
        <v>5</v>
      </c>
      <c r="P101" s="11" t="s">
        <v>440</v>
      </c>
      <c r="R101" s="15" t="s">
        <v>452</v>
      </c>
      <c r="W101" s="6" t="s">
        <v>468</v>
      </c>
      <c r="Z101" s="6" t="s">
        <v>504</v>
      </c>
      <c r="AA101" s="6" t="s">
        <v>505</v>
      </c>
      <c r="AD101" s="11"/>
      <c r="AE101" s="6"/>
      <c r="AF101" s="6"/>
      <c r="AI101" s="34" t="s">
        <v>663</v>
      </c>
      <c r="AJ101" s="35" t="s">
        <v>612</v>
      </c>
      <c r="AK101" s="36">
        <f t="shared" si="3"/>
        <v>39474</v>
      </c>
      <c r="AL101" s="37">
        <v>4.5510000000000002</v>
      </c>
      <c r="AM101" s="37">
        <v>40.684199999999997</v>
      </c>
      <c r="AN101" s="37">
        <v>0.29930000000000001</v>
      </c>
      <c r="AO101" s="37">
        <v>29.012499999999999</v>
      </c>
      <c r="AP101" s="37">
        <v>5.0932000000000004</v>
      </c>
      <c r="AQ101" s="37">
        <v>3.7250000000000001</v>
      </c>
      <c r="AR101" s="37">
        <v>2.2126000000000001</v>
      </c>
      <c r="AS101" s="37">
        <v>77.500600000000006</v>
      </c>
      <c r="AT101" s="37">
        <v>3.5615000000000001</v>
      </c>
      <c r="AU101" s="37">
        <v>75.735100000000003</v>
      </c>
      <c r="AV101" s="37">
        <v>3.9319999999999999</v>
      </c>
      <c r="AW101" s="37">
        <v>0.84909999999999997</v>
      </c>
      <c r="AX101" s="38">
        <v>21358.6934</v>
      </c>
      <c r="AY101" s="37">
        <v>11.8302</v>
      </c>
      <c r="AZ101" s="39">
        <v>0</v>
      </c>
      <c r="BA101" s="39">
        <v>36.444099999999999</v>
      </c>
      <c r="BB101" s="37">
        <v>0.49730000000000002</v>
      </c>
      <c r="BC101" s="37">
        <v>11.6616</v>
      </c>
      <c r="BD101" s="39">
        <v>45.225200000000001</v>
      </c>
      <c r="BE101" s="37">
        <v>1.1255999999999999</v>
      </c>
      <c r="BF101" s="37">
        <v>0.57669999999999999</v>
      </c>
      <c r="BG101" s="37">
        <v>12.757999999999999</v>
      </c>
      <c r="BH101" s="40">
        <v>36.918300000000002</v>
      </c>
      <c r="BI101" s="40">
        <v>272.0215</v>
      </c>
      <c r="BJ101" s="34" t="s">
        <v>663</v>
      </c>
      <c r="BK101" s="35" t="s">
        <v>645</v>
      </c>
      <c r="BL101" s="36">
        <f t="shared" si="2"/>
        <v>39485</v>
      </c>
      <c r="BM101" s="41">
        <v>69753.609400000001</v>
      </c>
      <c r="BN101" s="41">
        <v>148.59370000000001</v>
      </c>
      <c r="BO101" s="41">
        <v>239.18459999999999</v>
      </c>
      <c r="BP101" s="42">
        <v>3.6282999999999999</v>
      </c>
      <c r="BQ101" s="41">
        <v>4426.6724000000004</v>
      </c>
      <c r="BR101" s="40">
        <v>79.558800000000005</v>
      </c>
      <c r="BS101" s="41">
        <v>680.697</v>
      </c>
      <c r="BT101" s="41">
        <v>5055.7407000000003</v>
      </c>
      <c r="BU101" s="40">
        <v>96.223399999999998</v>
      </c>
    </row>
    <row r="102" spans="1:73">
      <c r="A102" s="11" t="s">
        <v>141</v>
      </c>
      <c r="B102" s="17">
        <v>103</v>
      </c>
      <c r="C102" s="6" t="s">
        <v>3</v>
      </c>
      <c r="D102" s="21" t="s">
        <v>495</v>
      </c>
      <c r="E102" s="6" t="s">
        <v>40</v>
      </c>
      <c r="F102" s="6" t="s">
        <v>39</v>
      </c>
      <c r="G102" s="6" t="s">
        <v>369</v>
      </c>
      <c r="H102" s="6" t="s">
        <v>38</v>
      </c>
      <c r="I102" s="11" t="s">
        <v>370</v>
      </c>
      <c r="J102" s="7" t="s">
        <v>424</v>
      </c>
      <c r="L102" s="7" t="s">
        <v>395</v>
      </c>
      <c r="M102" s="7" t="s">
        <v>375</v>
      </c>
      <c r="N102" s="6" t="s">
        <v>5</v>
      </c>
      <c r="P102" s="11" t="s">
        <v>444</v>
      </c>
      <c r="R102" s="6" t="s">
        <v>453</v>
      </c>
      <c r="W102" s="6" t="s">
        <v>468</v>
      </c>
      <c r="Z102" s="6" t="s">
        <v>504</v>
      </c>
      <c r="AA102" s="6" t="s">
        <v>505</v>
      </c>
      <c r="AD102" s="11"/>
      <c r="AE102" s="6"/>
      <c r="AF102" s="6"/>
      <c r="AI102" s="34" t="s">
        <v>664</v>
      </c>
      <c r="AJ102" s="35" t="s">
        <v>665</v>
      </c>
      <c r="AK102" s="36">
        <f t="shared" ref="AK102:AK165" si="4">DATE(2008,2,3)</f>
        <v>39481</v>
      </c>
      <c r="AL102" s="37">
        <v>3.9575999999999998</v>
      </c>
      <c r="AM102" s="37">
        <v>32.500599999999999</v>
      </c>
      <c r="AN102" s="37">
        <v>0.35310000000000002</v>
      </c>
      <c r="AO102" s="37">
        <v>21.972999999999999</v>
      </c>
      <c r="AP102" s="37">
        <v>4.6332000000000004</v>
      </c>
      <c r="AQ102" s="37">
        <v>2.7454999999999998</v>
      </c>
      <c r="AR102" s="37">
        <v>2.5089999999999999</v>
      </c>
      <c r="AS102" s="37">
        <v>65.054900000000004</v>
      </c>
      <c r="AT102" s="37">
        <v>2.5823</v>
      </c>
      <c r="AU102" s="37">
        <v>73.496700000000004</v>
      </c>
      <c r="AV102" s="37">
        <v>1.8818999999999999</v>
      </c>
      <c r="AW102" s="37">
        <v>0.49199999999999999</v>
      </c>
      <c r="AX102" s="38">
        <v>34724.453099999999</v>
      </c>
      <c r="AY102" s="37">
        <v>16.7073</v>
      </c>
      <c r="AZ102" s="39">
        <v>0</v>
      </c>
      <c r="BA102" s="39">
        <v>25.107199999999999</v>
      </c>
      <c r="BB102" s="37">
        <v>0.34239999999999998</v>
      </c>
      <c r="BC102" s="37">
        <v>10.053900000000001</v>
      </c>
      <c r="BD102" s="39">
        <v>55.490499999999997</v>
      </c>
      <c r="BE102" s="37">
        <v>0.89600000000000002</v>
      </c>
      <c r="BF102" s="37">
        <v>0.45839999999999997</v>
      </c>
      <c r="BG102" s="37">
        <v>13.7661</v>
      </c>
      <c r="BH102" s="40">
        <v>31.310600000000001</v>
      </c>
      <c r="BI102" s="40">
        <v>444.07679999999999</v>
      </c>
      <c r="BJ102" s="34" t="s">
        <v>664</v>
      </c>
      <c r="BK102" s="35" t="s">
        <v>645</v>
      </c>
      <c r="BL102" s="36">
        <f t="shared" si="2"/>
        <v>39485</v>
      </c>
      <c r="BM102" s="41">
        <v>61851.0625</v>
      </c>
      <c r="BN102" s="41">
        <v>228.005</v>
      </c>
      <c r="BO102" s="41">
        <v>772.53719999999998</v>
      </c>
      <c r="BP102" s="42">
        <v>3.2742</v>
      </c>
      <c r="BQ102" s="41">
        <v>4718.2103999999999</v>
      </c>
      <c r="BR102" s="40">
        <v>91.572400000000002</v>
      </c>
      <c r="BS102" s="41">
        <v>1712.2592</v>
      </c>
      <c r="BT102" s="41">
        <v>4616.0684000000001</v>
      </c>
      <c r="BU102" s="40">
        <v>85.143799999999999</v>
      </c>
    </row>
    <row r="103" spans="1:73">
      <c r="A103" s="11" t="s">
        <v>142</v>
      </c>
      <c r="B103" s="18">
        <v>2</v>
      </c>
      <c r="C103" s="6" t="s">
        <v>3</v>
      </c>
      <c r="D103" s="20" t="s">
        <v>494</v>
      </c>
      <c r="E103" s="6" t="s">
        <v>40</v>
      </c>
      <c r="F103" s="6" t="s">
        <v>39</v>
      </c>
      <c r="G103" s="6" t="s">
        <v>369</v>
      </c>
      <c r="H103" s="6" t="s">
        <v>38</v>
      </c>
      <c r="I103" s="11" t="s">
        <v>370</v>
      </c>
      <c r="J103" s="7" t="s">
        <v>424</v>
      </c>
      <c r="L103" s="7" t="s">
        <v>396</v>
      </c>
      <c r="M103" s="7" t="s">
        <v>376</v>
      </c>
      <c r="N103" s="6" t="s">
        <v>5</v>
      </c>
      <c r="P103" s="6" t="s">
        <v>443</v>
      </c>
      <c r="R103" s="6" t="s">
        <v>453</v>
      </c>
      <c r="W103" s="6" t="s">
        <v>468</v>
      </c>
      <c r="Z103" s="6" t="s">
        <v>504</v>
      </c>
      <c r="AA103" s="6" t="s">
        <v>505</v>
      </c>
      <c r="AD103" s="11"/>
      <c r="AE103" s="11"/>
      <c r="AF103" s="11"/>
      <c r="AI103" s="34" t="s">
        <v>666</v>
      </c>
      <c r="AJ103" s="35" t="s">
        <v>665</v>
      </c>
      <c r="AK103" s="36">
        <f t="shared" si="4"/>
        <v>39481</v>
      </c>
      <c r="AL103" s="37">
        <v>3.9904000000000002</v>
      </c>
      <c r="AM103" s="37">
        <v>77.635300000000001</v>
      </c>
      <c r="AN103" s="37">
        <v>0.82089999999999996</v>
      </c>
      <c r="AO103" s="37">
        <v>85.435500000000005</v>
      </c>
      <c r="AP103" s="37">
        <v>14.700699999999999</v>
      </c>
      <c r="AQ103" s="37">
        <v>4.3288000000000002</v>
      </c>
      <c r="AR103" s="37">
        <v>6.5435999999999996</v>
      </c>
      <c r="AS103" s="37">
        <v>176.86609999999999</v>
      </c>
      <c r="AT103" s="37">
        <v>18.2454</v>
      </c>
      <c r="AU103" s="37">
        <v>80.187200000000004</v>
      </c>
      <c r="AV103" s="37">
        <v>1.9074</v>
      </c>
      <c r="AW103" s="37">
        <v>2.4540999999999999</v>
      </c>
      <c r="AX103" s="38">
        <v>35983.753900000003</v>
      </c>
      <c r="AY103" s="37">
        <v>20.1921</v>
      </c>
      <c r="AZ103" s="39">
        <v>0</v>
      </c>
      <c r="BA103" s="39">
        <v>38.505800000000001</v>
      </c>
      <c r="BB103" s="37">
        <v>0.37909999999999999</v>
      </c>
      <c r="BC103" s="37">
        <v>15.7561</v>
      </c>
      <c r="BD103" s="39">
        <v>0</v>
      </c>
      <c r="BE103" s="37">
        <v>1.4449000000000001</v>
      </c>
      <c r="BF103" s="37">
        <v>1.7807999999999999</v>
      </c>
      <c r="BG103" s="37">
        <v>21.576699999999999</v>
      </c>
      <c r="BH103" s="40">
        <v>62.649900000000002</v>
      </c>
      <c r="BI103" s="40">
        <v>539.30790000000002</v>
      </c>
      <c r="BJ103" s="34" t="s">
        <v>666</v>
      </c>
      <c r="BK103" s="35" t="s">
        <v>645</v>
      </c>
      <c r="BL103" s="36">
        <f t="shared" si="2"/>
        <v>39485</v>
      </c>
      <c r="BM103" s="41">
        <v>94691.992199999993</v>
      </c>
      <c r="BN103" s="41">
        <v>456.82659999999998</v>
      </c>
      <c r="BO103" s="41">
        <v>2343.0241999999998</v>
      </c>
      <c r="BP103" s="42">
        <v>11.3131</v>
      </c>
      <c r="BQ103" s="41">
        <v>11279.421899999999</v>
      </c>
      <c r="BR103" s="40">
        <v>150.21270000000001</v>
      </c>
      <c r="BS103" s="41">
        <v>2885.1396</v>
      </c>
      <c r="BT103" s="41">
        <v>5895.8481000000002</v>
      </c>
      <c r="BU103" s="40">
        <v>92.804100000000005</v>
      </c>
    </row>
    <row r="104" spans="1:73">
      <c r="A104" s="11" t="s">
        <v>143</v>
      </c>
      <c r="B104" s="18">
        <v>4</v>
      </c>
      <c r="C104" s="6" t="s">
        <v>3</v>
      </c>
      <c r="D104" s="20" t="s">
        <v>494</v>
      </c>
      <c r="E104" s="6" t="s">
        <v>40</v>
      </c>
      <c r="F104" s="6" t="s">
        <v>39</v>
      </c>
      <c r="G104" s="6" t="s">
        <v>369</v>
      </c>
      <c r="H104" s="6" t="s">
        <v>38</v>
      </c>
      <c r="I104" s="11" t="s">
        <v>370</v>
      </c>
      <c r="J104" s="7" t="s">
        <v>424</v>
      </c>
      <c r="L104" s="7" t="s">
        <v>396</v>
      </c>
      <c r="M104" s="7" t="s">
        <v>376</v>
      </c>
      <c r="N104" s="6" t="s">
        <v>5</v>
      </c>
      <c r="P104" s="11" t="s">
        <v>442</v>
      </c>
      <c r="R104" s="6" t="s">
        <v>453</v>
      </c>
      <c r="W104" s="6" t="s">
        <v>468</v>
      </c>
      <c r="Z104" s="6" t="s">
        <v>504</v>
      </c>
      <c r="AA104" s="6" t="s">
        <v>505</v>
      </c>
      <c r="AD104" s="11"/>
      <c r="AE104" s="11"/>
      <c r="AF104" s="11"/>
      <c r="AI104" s="34" t="s">
        <v>667</v>
      </c>
      <c r="AJ104" s="35" t="s">
        <v>665</v>
      </c>
      <c r="AK104" s="36">
        <f t="shared" si="4"/>
        <v>39481</v>
      </c>
      <c r="AL104" s="37">
        <v>2.3296999999999999</v>
      </c>
      <c r="AM104" s="37">
        <v>23.978400000000001</v>
      </c>
      <c r="AN104" s="37">
        <v>0.33789999999999998</v>
      </c>
      <c r="AO104" s="37">
        <v>18.250499999999999</v>
      </c>
      <c r="AP104" s="37">
        <v>4.1860999999999997</v>
      </c>
      <c r="AQ104" s="37">
        <v>5.7880000000000003</v>
      </c>
      <c r="AR104" s="37">
        <v>1.95</v>
      </c>
      <c r="AS104" s="37">
        <v>49.989199999999997</v>
      </c>
      <c r="AT104" s="37">
        <v>2.9424000000000001</v>
      </c>
      <c r="AU104" s="37">
        <v>64.477900000000005</v>
      </c>
      <c r="AV104" s="37">
        <v>3.3334999999999999</v>
      </c>
      <c r="AW104" s="37">
        <v>0.70440000000000003</v>
      </c>
      <c r="AX104" s="38">
        <v>16905.675800000001</v>
      </c>
      <c r="AY104" s="37">
        <v>11.5968</v>
      </c>
      <c r="AZ104" s="39">
        <v>0</v>
      </c>
      <c r="BA104" s="39">
        <v>31.642800000000001</v>
      </c>
      <c r="BB104" s="37">
        <v>0.34</v>
      </c>
      <c r="BC104" s="37">
        <v>9.1129999999999995</v>
      </c>
      <c r="BD104" s="39">
        <v>29.233599999999999</v>
      </c>
      <c r="BE104" s="37">
        <v>1.0255000000000001</v>
      </c>
      <c r="BF104" s="37">
        <v>0.41880000000000001</v>
      </c>
      <c r="BG104" s="37">
        <v>9.9742999999999995</v>
      </c>
      <c r="BH104" s="40">
        <v>41.786200000000001</v>
      </c>
      <c r="BI104" s="40">
        <v>334.48410000000001</v>
      </c>
      <c r="BJ104" s="34" t="s">
        <v>667</v>
      </c>
      <c r="BK104" s="35" t="s">
        <v>645</v>
      </c>
      <c r="BL104" s="36">
        <f t="shared" si="2"/>
        <v>39485</v>
      </c>
      <c r="BM104" s="41">
        <v>59130.882799999999</v>
      </c>
      <c r="BN104" s="41">
        <v>202.89240000000001</v>
      </c>
      <c r="BO104" s="41">
        <v>259.55930000000001</v>
      </c>
      <c r="BP104" s="42">
        <v>3.3001999999999998</v>
      </c>
      <c r="BQ104" s="41">
        <v>4661.3437999999996</v>
      </c>
      <c r="BR104" s="40">
        <v>81.919799999999995</v>
      </c>
      <c r="BS104" s="41">
        <v>777.76869999999997</v>
      </c>
      <c r="BT104" s="41">
        <v>4463.7758999999996</v>
      </c>
      <c r="BU104" s="40">
        <v>77.680000000000007</v>
      </c>
    </row>
    <row r="105" spans="1:73">
      <c r="A105" s="11" t="s">
        <v>144</v>
      </c>
      <c r="B105" s="17">
        <v>22</v>
      </c>
      <c r="C105" s="6" t="s">
        <v>3</v>
      </c>
      <c r="D105" s="20" t="s">
        <v>494</v>
      </c>
      <c r="E105" s="6" t="s">
        <v>40</v>
      </c>
      <c r="F105" s="6" t="s">
        <v>39</v>
      </c>
      <c r="G105" s="6" t="s">
        <v>369</v>
      </c>
      <c r="H105" s="6" t="s">
        <v>38</v>
      </c>
      <c r="I105" s="11" t="s">
        <v>370</v>
      </c>
      <c r="J105" s="7" t="s">
        <v>424</v>
      </c>
      <c r="L105" s="7" t="s">
        <v>396</v>
      </c>
      <c r="M105" s="7" t="s">
        <v>376</v>
      </c>
      <c r="N105" s="6" t="s">
        <v>5</v>
      </c>
      <c r="P105" s="11" t="s">
        <v>446</v>
      </c>
      <c r="R105" s="6" t="s">
        <v>449</v>
      </c>
      <c r="W105" s="6" t="s">
        <v>468</v>
      </c>
      <c r="Z105" s="6" t="s">
        <v>504</v>
      </c>
      <c r="AA105" s="6" t="s">
        <v>505</v>
      </c>
      <c r="AD105" s="11"/>
      <c r="AE105" s="11"/>
      <c r="AF105" s="11"/>
      <c r="AI105" s="34" t="s">
        <v>668</v>
      </c>
      <c r="AJ105" s="35" t="s">
        <v>665</v>
      </c>
      <c r="AK105" s="36">
        <f t="shared" si="4"/>
        <v>39481</v>
      </c>
      <c r="AL105" s="37">
        <v>1.0185999999999999</v>
      </c>
      <c r="AM105" s="37">
        <v>27.913499999999999</v>
      </c>
      <c r="AN105" s="37">
        <v>0.2722</v>
      </c>
      <c r="AO105" s="37">
        <v>20.257100000000001</v>
      </c>
      <c r="AP105" s="37">
        <v>3.7719</v>
      </c>
      <c r="AQ105" s="37">
        <v>3.3374000000000001</v>
      </c>
      <c r="AR105" s="37">
        <v>1.7267999999999999</v>
      </c>
      <c r="AS105" s="37">
        <v>52.935600000000001</v>
      </c>
      <c r="AT105" s="37">
        <v>2.0305</v>
      </c>
      <c r="AU105" s="37">
        <v>61.801600000000001</v>
      </c>
      <c r="AV105" s="37">
        <v>3.0432999999999999</v>
      </c>
      <c r="AW105" s="37">
        <v>0.61399999999999999</v>
      </c>
      <c r="AX105" s="38">
        <v>13202.5059</v>
      </c>
      <c r="AY105" s="37">
        <v>12.042199999999999</v>
      </c>
      <c r="AZ105" s="39">
        <v>0</v>
      </c>
      <c r="BA105" s="39">
        <v>28.01</v>
      </c>
      <c r="BB105" s="37">
        <v>0.35220000000000001</v>
      </c>
      <c r="BC105" s="37">
        <v>9.3726000000000003</v>
      </c>
      <c r="BD105" s="39">
        <v>34.664099999999998</v>
      </c>
      <c r="BE105" s="37">
        <v>1.0007999999999999</v>
      </c>
      <c r="BF105" s="37">
        <v>0.53169999999999995</v>
      </c>
      <c r="BG105" s="37">
        <v>8.4827999999999992</v>
      </c>
      <c r="BH105" s="40">
        <v>29.415900000000001</v>
      </c>
      <c r="BI105" s="40">
        <v>354.0711</v>
      </c>
      <c r="BJ105" s="34" t="s">
        <v>668</v>
      </c>
      <c r="BK105" s="35" t="s">
        <v>645</v>
      </c>
      <c r="BL105" s="36">
        <f t="shared" si="2"/>
        <v>39485</v>
      </c>
      <c r="BM105" s="41">
        <v>67158.0625</v>
      </c>
      <c r="BN105" s="41">
        <v>262.76960000000003</v>
      </c>
      <c r="BO105" s="41">
        <v>666.51750000000004</v>
      </c>
      <c r="BP105" s="42">
        <v>2.8997999999999999</v>
      </c>
      <c r="BQ105" s="41">
        <v>5720.7905000000001</v>
      </c>
      <c r="BR105" s="40">
        <v>115.1853</v>
      </c>
      <c r="BS105" s="41">
        <v>853.13130000000001</v>
      </c>
      <c r="BT105" s="41">
        <v>4112.6143000000002</v>
      </c>
      <c r="BU105" s="40">
        <v>71.355999999999995</v>
      </c>
    </row>
    <row r="106" spans="1:73">
      <c r="A106" s="11" t="s">
        <v>145</v>
      </c>
      <c r="B106" s="17">
        <v>26</v>
      </c>
      <c r="C106" s="6" t="s">
        <v>3</v>
      </c>
      <c r="D106" s="20" t="s">
        <v>494</v>
      </c>
      <c r="E106" s="6" t="s">
        <v>40</v>
      </c>
      <c r="F106" s="6" t="s">
        <v>39</v>
      </c>
      <c r="G106" s="6" t="s">
        <v>369</v>
      </c>
      <c r="H106" s="6" t="s">
        <v>38</v>
      </c>
      <c r="I106" s="11" t="s">
        <v>370</v>
      </c>
      <c r="J106" s="7" t="s">
        <v>424</v>
      </c>
      <c r="L106" s="7" t="s">
        <v>396</v>
      </c>
      <c r="M106" s="7" t="s">
        <v>376</v>
      </c>
      <c r="N106" s="6" t="s">
        <v>5</v>
      </c>
      <c r="P106" s="11" t="s">
        <v>441</v>
      </c>
      <c r="R106" s="6" t="s">
        <v>454</v>
      </c>
      <c r="W106" s="6" t="s">
        <v>468</v>
      </c>
      <c r="Z106" s="6" t="s">
        <v>504</v>
      </c>
      <c r="AA106" s="6" t="s">
        <v>505</v>
      </c>
      <c r="AD106" s="11"/>
      <c r="AE106" s="11"/>
      <c r="AF106" s="11"/>
      <c r="AI106" s="34" t="s">
        <v>669</v>
      </c>
      <c r="AJ106" s="35" t="s">
        <v>665</v>
      </c>
      <c r="AK106" s="36">
        <f t="shared" si="4"/>
        <v>39481</v>
      </c>
      <c r="AL106" s="37">
        <v>3.3567999999999998</v>
      </c>
      <c r="AM106" s="37">
        <v>25.708600000000001</v>
      </c>
      <c r="AN106" s="37">
        <v>0.47499999999999998</v>
      </c>
      <c r="AO106" s="37">
        <v>20.985800000000001</v>
      </c>
      <c r="AP106" s="37">
        <v>4.7621000000000002</v>
      </c>
      <c r="AQ106" s="37">
        <v>6.1422999999999996</v>
      </c>
      <c r="AR106" s="37">
        <v>2.6793</v>
      </c>
      <c r="AS106" s="37">
        <v>56.723199999999999</v>
      </c>
      <c r="AT106" s="37">
        <v>3.4845999999999999</v>
      </c>
      <c r="AU106" s="37">
        <v>91.486099999999993</v>
      </c>
      <c r="AV106" s="37">
        <v>4.5468000000000002</v>
      </c>
      <c r="AW106" s="37">
        <v>0.8206</v>
      </c>
      <c r="AX106" s="38">
        <v>42744.125</v>
      </c>
      <c r="AY106" s="37">
        <v>14.655900000000001</v>
      </c>
      <c r="AZ106" s="39">
        <v>0</v>
      </c>
      <c r="BA106" s="39">
        <v>43.064700000000002</v>
      </c>
      <c r="BB106" s="37">
        <v>0.4098</v>
      </c>
      <c r="BC106" s="37">
        <v>16.748899999999999</v>
      </c>
      <c r="BD106" s="39">
        <v>50.0306</v>
      </c>
      <c r="BE106" s="37">
        <v>1.2875000000000001</v>
      </c>
      <c r="BF106" s="37">
        <v>0.50570000000000004</v>
      </c>
      <c r="BG106" s="37">
        <v>14.010400000000001</v>
      </c>
      <c r="BH106" s="40">
        <v>71.261099999999999</v>
      </c>
      <c r="BI106" s="40">
        <v>412.70049999999998</v>
      </c>
      <c r="BJ106" s="34" t="s">
        <v>669</v>
      </c>
      <c r="BK106" s="35" t="s">
        <v>645</v>
      </c>
      <c r="BL106" s="36">
        <f t="shared" si="2"/>
        <v>39485</v>
      </c>
      <c r="BM106" s="41">
        <v>81538.781300000002</v>
      </c>
      <c r="BN106" s="41">
        <v>359.4135</v>
      </c>
      <c r="BO106" s="41">
        <v>1171.0509999999999</v>
      </c>
      <c r="BP106" s="42">
        <v>3.4557000000000002</v>
      </c>
      <c r="BQ106" s="41">
        <v>9939.625</v>
      </c>
      <c r="BR106" s="40">
        <v>105.7059</v>
      </c>
      <c r="BS106" s="41">
        <v>2378.0061000000001</v>
      </c>
      <c r="BT106" s="41">
        <v>5598.3633</v>
      </c>
      <c r="BU106" s="40">
        <v>110.855</v>
      </c>
    </row>
    <row r="107" spans="1:73">
      <c r="A107" s="11" t="s">
        <v>146</v>
      </c>
      <c r="B107" s="17">
        <v>27</v>
      </c>
      <c r="C107" s="6" t="s">
        <v>3</v>
      </c>
      <c r="D107" s="20" t="s">
        <v>494</v>
      </c>
      <c r="E107" s="6" t="s">
        <v>40</v>
      </c>
      <c r="F107" s="6" t="s">
        <v>39</v>
      </c>
      <c r="G107" s="6" t="s">
        <v>369</v>
      </c>
      <c r="H107" s="6" t="s">
        <v>38</v>
      </c>
      <c r="I107" s="11" t="s">
        <v>370</v>
      </c>
      <c r="J107" s="7" t="s">
        <v>424</v>
      </c>
      <c r="L107" s="7" t="s">
        <v>396</v>
      </c>
      <c r="M107" s="7" t="s">
        <v>376</v>
      </c>
      <c r="N107" s="6" t="s">
        <v>5</v>
      </c>
      <c r="P107" s="11" t="s">
        <v>442</v>
      </c>
      <c r="R107" s="6" t="s">
        <v>453</v>
      </c>
      <c r="W107" s="6" t="s">
        <v>468</v>
      </c>
      <c r="Z107" s="6" t="s">
        <v>504</v>
      </c>
      <c r="AA107" s="6" t="s">
        <v>505</v>
      </c>
      <c r="AD107" s="11"/>
      <c r="AE107" s="11"/>
      <c r="AF107" s="11"/>
      <c r="AI107" s="34" t="s">
        <v>670</v>
      </c>
      <c r="AJ107" s="35" t="s">
        <v>665</v>
      </c>
      <c r="AK107" s="36">
        <f t="shared" si="4"/>
        <v>39481</v>
      </c>
      <c r="AL107" s="37">
        <v>6.5510000000000002</v>
      </c>
      <c r="AM107" s="37">
        <v>35.669899999999998</v>
      </c>
      <c r="AN107" s="37">
        <v>0.3453</v>
      </c>
      <c r="AO107" s="37">
        <v>26.2121</v>
      </c>
      <c r="AP107" s="37">
        <v>5.9221000000000004</v>
      </c>
      <c r="AQ107" s="37">
        <v>4.6013000000000002</v>
      </c>
      <c r="AR107" s="37">
        <v>2.3523000000000001</v>
      </c>
      <c r="AS107" s="37">
        <v>80.289000000000001</v>
      </c>
      <c r="AT107" s="37">
        <v>2.9801000000000002</v>
      </c>
      <c r="AU107" s="37">
        <v>77.3797</v>
      </c>
      <c r="AV107" s="37">
        <v>2.6185</v>
      </c>
      <c r="AW107" s="37">
        <v>1.1751</v>
      </c>
      <c r="AX107" s="38">
        <v>20966.041000000001</v>
      </c>
      <c r="AY107" s="37">
        <v>8.8667999999999996</v>
      </c>
      <c r="AZ107" s="39">
        <v>0</v>
      </c>
      <c r="BA107" s="39">
        <v>25.973600000000001</v>
      </c>
      <c r="BB107" s="37">
        <v>0.46029999999999999</v>
      </c>
      <c r="BC107" s="37">
        <v>11.744899999999999</v>
      </c>
      <c r="BD107" s="39">
        <v>0</v>
      </c>
      <c r="BE107" s="37">
        <v>1.0555000000000001</v>
      </c>
      <c r="BF107" s="37">
        <v>0.61099999999999999</v>
      </c>
      <c r="BG107" s="37">
        <v>10.5137</v>
      </c>
      <c r="BH107" s="40">
        <v>51.630200000000002</v>
      </c>
      <c r="BI107" s="40">
        <v>256.17399999999998</v>
      </c>
      <c r="BJ107" s="34" t="s">
        <v>670</v>
      </c>
      <c r="BK107" s="35" t="s">
        <v>645</v>
      </c>
      <c r="BL107" s="36">
        <f t="shared" si="2"/>
        <v>39485</v>
      </c>
      <c r="BM107" s="41">
        <v>68529.851599999995</v>
      </c>
      <c r="BN107" s="41">
        <v>224.03210000000001</v>
      </c>
      <c r="BO107" s="41">
        <v>466.72309999999999</v>
      </c>
      <c r="BP107" s="42">
        <v>4.0903</v>
      </c>
      <c r="BQ107" s="41">
        <v>5120.3681999999999</v>
      </c>
      <c r="BR107" s="40">
        <v>130.2062</v>
      </c>
      <c r="BS107" s="41">
        <v>1067.1460999999999</v>
      </c>
      <c r="BT107" s="41">
        <v>4121.6869999999999</v>
      </c>
      <c r="BU107" s="40">
        <v>90.106099999999998</v>
      </c>
    </row>
    <row r="108" spans="1:73">
      <c r="A108" s="11" t="s">
        <v>147</v>
      </c>
      <c r="B108" s="17">
        <v>29</v>
      </c>
      <c r="C108" s="6" t="s">
        <v>3</v>
      </c>
      <c r="D108" s="20" t="s">
        <v>494</v>
      </c>
      <c r="E108" s="6" t="s">
        <v>40</v>
      </c>
      <c r="F108" s="6" t="s">
        <v>39</v>
      </c>
      <c r="G108" s="6" t="s">
        <v>369</v>
      </c>
      <c r="H108" s="6" t="s">
        <v>38</v>
      </c>
      <c r="I108" s="11" t="s">
        <v>370</v>
      </c>
      <c r="J108" s="7" t="s">
        <v>424</v>
      </c>
      <c r="L108" s="7" t="s">
        <v>396</v>
      </c>
      <c r="M108" s="7" t="s">
        <v>376</v>
      </c>
      <c r="N108" s="6" t="s">
        <v>5</v>
      </c>
      <c r="P108" s="11" t="s">
        <v>440</v>
      </c>
      <c r="R108" s="6" t="s">
        <v>452</v>
      </c>
      <c r="W108" s="6" t="s">
        <v>468</v>
      </c>
      <c r="Z108" s="6" t="s">
        <v>504</v>
      </c>
      <c r="AA108" s="6" t="s">
        <v>505</v>
      </c>
      <c r="AD108" s="11"/>
      <c r="AE108" s="11"/>
      <c r="AF108" s="11"/>
      <c r="AI108" s="34" t="s">
        <v>671</v>
      </c>
      <c r="AJ108" s="35" t="s">
        <v>665</v>
      </c>
      <c r="AK108" s="36">
        <f t="shared" si="4"/>
        <v>39481</v>
      </c>
      <c r="AL108" s="37">
        <v>2.6867000000000001</v>
      </c>
      <c r="AM108" s="37">
        <v>18.130400000000002</v>
      </c>
      <c r="AN108" s="37">
        <v>0.27710000000000001</v>
      </c>
      <c r="AO108" s="37">
        <v>19.4011</v>
      </c>
      <c r="AP108" s="37">
        <v>4.1455000000000002</v>
      </c>
      <c r="AQ108" s="37">
        <v>4.8280000000000003</v>
      </c>
      <c r="AR108" s="37">
        <v>1.5318000000000001</v>
      </c>
      <c r="AS108" s="37">
        <v>52.825899999999997</v>
      </c>
      <c r="AT108" s="37">
        <v>3.0190000000000001</v>
      </c>
      <c r="AU108" s="37">
        <v>88.531700000000001</v>
      </c>
      <c r="AV108" s="37">
        <v>2.9264999999999999</v>
      </c>
      <c r="AW108" s="37">
        <v>0.71819999999999995</v>
      </c>
      <c r="AX108" s="38">
        <v>23713.339800000002</v>
      </c>
      <c r="AY108" s="37">
        <v>9.0281000000000002</v>
      </c>
      <c r="AZ108" s="39">
        <v>0</v>
      </c>
      <c r="BA108" s="39">
        <v>15.7546</v>
      </c>
      <c r="BB108" s="37">
        <v>0.3448</v>
      </c>
      <c r="BC108" s="37">
        <v>11.6639</v>
      </c>
      <c r="BD108" s="39">
        <v>0</v>
      </c>
      <c r="BE108" s="37">
        <v>1.2226999999999999</v>
      </c>
      <c r="BF108" s="37">
        <v>0.39250000000000002</v>
      </c>
      <c r="BG108" s="37">
        <v>10.480700000000001</v>
      </c>
      <c r="BH108" s="40">
        <v>50.696399999999997</v>
      </c>
      <c r="BI108" s="40">
        <v>287.57249999999999</v>
      </c>
      <c r="BJ108" s="34" t="s">
        <v>671</v>
      </c>
      <c r="BK108" s="35" t="s">
        <v>645</v>
      </c>
      <c r="BL108" s="36">
        <f t="shared" si="2"/>
        <v>39485</v>
      </c>
      <c r="BM108" s="41">
        <v>58709.449200000003</v>
      </c>
      <c r="BN108" s="41">
        <v>101.7415</v>
      </c>
      <c r="BO108" s="41">
        <v>482.27289999999999</v>
      </c>
      <c r="BP108" s="42">
        <v>2.0811000000000002</v>
      </c>
      <c r="BQ108" s="41">
        <v>1415.7308</v>
      </c>
      <c r="BR108" s="40">
        <v>62.842100000000002</v>
      </c>
      <c r="BS108" s="41">
        <v>359.34399999999999</v>
      </c>
      <c r="BT108" s="41">
        <v>3923.6842999999999</v>
      </c>
      <c r="BU108" s="40">
        <v>70.284999999999997</v>
      </c>
    </row>
    <row r="109" spans="1:73">
      <c r="A109" s="11" t="s">
        <v>148</v>
      </c>
      <c r="B109" s="17">
        <v>32</v>
      </c>
      <c r="C109" s="6" t="s">
        <v>3</v>
      </c>
      <c r="D109" s="20" t="s">
        <v>494</v>
      </c>
      <c r="E109" s="6" t="s">
        <v>40</v>
      </c>
      <c r="F109" s="6" t="s">
        <v>39</v>
      </c>
      <c r="G109" s="6" t="s">
        <v>369</v>
      </c>
      <c r="H109" s="6" t="s">
        <v>38</v>
      </c>
      <c r="I109" s="11" t="s">
        <v>370</v>
      </c>
      <c r="J109" s="7" t="s">
        <v>424</v>
      </c>
      <c r="L109" s="7" t="s">
        <v>396</v>
      </c>
      <c r="M109" s="7" t="s">
        <v>376</v>
      </c>
      <c r="N109" s="6" t="s">
        <v>5</v>
      </c>
      <c r="P109" s="11" t="s">
        <v>441</v>
      </c>
      <c r="R109" s="6" t="s">
        <v>452</v>
      </c>
      <c r="W109" s="6" t="s">
        <v>468</v>
      </c>
      <c r="Z109" s="6" t="s">
        <v>504</v>
      </c>
      <c r="AA109" s="6" t="s">
        <v>505</v>
      </c>
      <c r="AD109" s="11"/>
      <c r="AE109" s="11"/>
      <c r="AF109" s="11"/>
      <c r="AI109" s="34" t="s">
        <v>672</v>
      </c>
      <c r="AJ109" s="35" t="s">
        <v>665</v>
      </c>
      <c r="AK109" s="36">
        <f t="shared" si="4"/>
        <v>39481</v>
      </c>
      <c r="AL109" s="37">
        <v>2.1722000000000001</v>
      </c>
      <c r="AM109" s="37">
        <v>16.037700000000001</v>
      </c>
      <c r="AN109" s="37">
        <v>0.27150000000000002</v>
      </c>
      <c r="AO109" s="37">
        <v>13.6181</v>
      </c>
      <c r="AP109" s="37">
        <v>2.3910999999999998</v>
      </c>
      <c r="AQ109" s="37">
        <v>2.7370999999999999</v>
      </c>
      <c r="AR109" s="37">
        <v>1.6019000000000001</v>
      </c>
      <c r="AS109" s="37">
        <v>33.423900000000003</v>
      </c>
      <c r="AT109" s="37">
        <v>1.6681999999999999</v>
      </c>
      <c r="AU109" s="37">
        <v>81.8339</v>
      </c>
      <c r="AV109" s="37">
        <v>2.9034</v>
      </c>
      <c r="AW109" s="37">
        <v>0.3604</v>
      </c>
      <c r="AX109" s="38">
        <v>25316.777300000002</v>
      </c>
      <c r="AY109" s="37">
        <v>8.4969000000000001</v>
      </c>
      <c r="AZ109" s="39">
        <v>0</v>
      </c>
      <c r="BA109" s="39">
        <v>19.3385</v>
      </c>
      <c r="BB109" s="37">
        <v>0.25569999999999998</v>
      </c>
      <c r="BC109" s="37">
        <v>8.1860999999999997</v>
      </c>
      <c r="BD109" s="39">
        <v>54.779499999999999</v>
      </c>
      <c r="BE109" s="37">
        <v>1.0187999999999999</v>
      </c>
      <c r="BF109" s="37">
        <v>0.26290000000000002</v>
      </c>
      <c r="BG109" s="37">
        <v>8.6143999999999998</v>
      </c>
      <c r="BH109" s="40">
        <v>49.352699999999999</v>
      </c>
      <c r="BI109" s="40">
        <v>225.9975</v>
      </c>
      <c r="BJ109" s="34" t="s">
        <v>672</v>
      </c>
      <c r="BK109" s="35" t="s">
        <v>645</v>
      </c>
      <c r="BL109" s="36">
        <f t="shared" si="2"/>
        <v>39485</v>
      </c>
      <c r="BM109" s="41">
        <v>59593.578099999999</v>
      </c>
      <c r="BN109" s="41">
        <v>373.6241</v>
      </c>
      <c r="BO109" s="41">
        <v>2626.2979</v>
      </c>
      <c r="BP109" s="42">
        <v>2.1433</v>
      </c>
      <c r="BQ109" s="41">
        <v>2971.5309999999999</v>
      </c>
      <c r="BR109" s="40">
        <v>56.126600000000003</v>
      </c>
      <c r="BS109" s="41">
        <v>1494.4512999999999</v>
      </c>
      <c r="BT109" s="41">
        <v>4414.5059000000001</v>
      </c>
      <c r="BU109" s="40">
        <v>83.936800000000005</v>
      </c>
    </row>
    <row r="110" spans="1:73">
      <c r="A110" s="11" t="s">
        <v>149</v>
      </c>
      <c r="B110" s="17">
        <v>34</v>
      </c>
      <c r="C110" s="6" t="s">
        <v>3</v>
      </c>
      <c r="D110" s="20" t="s">
        <v>494</v>
      </c>
      <c r="E110" s="6" t="s">
        <v>40</v>
      </c>
      <c r="F110" s="6" t="s">
        <v>39</v>
      </c>
      <c r="G110" s="6" t="s">
        <v>369</v>
      </c>
      <c r="H110" s="6" t="s">
        <v>38</v>
      </c>
      <c r="I110" s="11" t="s">
        <v>370</v>
      </c>
      <c r="J110" s="7" t="s">
        <v>424</v>
      </c>
      <c r="L110" s="7" t="s">
        <v>396</v>
      </c>
      <c r="M110" s="7" t="s">
        <v>376</v>
      </c>
      <c r="N110" s="6" t="s">
        <v>5</v>
      </c>
      <c r="P110" s="11" t="s">
        <v>435</v>
      </c>
      <c r="R110" s="6" t="s">
        <v>453</v>
      </c>
      <c r="W110" s="6" t="s">
        <v>468</v>
      </c>
      <c r="Z110" s="6" t="s">
        <v>504</v>
      </c>
      <c r="AA110" s="6" t="s">
        <v>505</v>
      </c>
      <c r="AD110" s="11"/>
      <c r="AE110" s="11"/>
      <c r="AF110" s="11"/>
      <c r="AI110" s="34" t="s">
        <v>673</v>
      </c>
      <c r="AJ110" s="35" t="s">
        <v>665</v>
      </c>
      <c r="AK110" s="36">
        <f t="shared" si="4"/>
        <v>39481</v>
      </c>
      <c r="AL110" s="37">
        <v>5.4077000000000002</v>
      </c>
      <c r="AM110" s="37">
        <v>32.5717</v>
      </c>
      <c r="AN110" s="37">
        <v>0.3594</v>
      </c>
      <c r="AO110" s="37">
        <v>21.026800000000001</v>
      </c>
      <c r="AP110" s="37">
        <v>5.0239000000000003</v>
      </c>
      <c r="AQ110" s="37">
        <v>4.5534999999999997</v>
      </c>
      <c r="AR110" s="37">
        <v>2.5125000000000002</v>
      </c>
      <c r="AS110" s="37">
        <v>68.729600000000005</v>
      </c>
      <c r="AT110" s="37">
        <v>2.1295999999999999</v>
      </c>
      <c r="AU110" s="37">
        <v>92.591999999999999</v>
      </c>
      <c r="AV110" s="37">
        <v>3.1642000000000001</v>
      </c>
      <c r="AW110" s="37">
        <v>0.86750000000000005</v>
      </c>
      <c r="AX110" s="38">
        <v>33528.625</v>
      </c>
      <c r="AY110" s="37">
        <v>11.4175</v>
      </c>
      <c r="AZ110" s="39">
        <v>0</v>
      </c>
      <c r="BA110" s="39">
        <v>30.340499999999999</v>
      </c>
      <c r="BB110" s="37">
        <v>0.49680000000000002</v>
      </c>
      <c r="BC110" s="37">
        <v>13.280900000000001</v>
      </c>
      <c r="BD110" s="39">
        <v>0</v>
      </c>
      <c r="BE110" s="37">
        <v>1.2876000000000001</v>
      </c>
      <c r="BF110" s="37">
        <v>0.54710000000000003</v>
      </c>
      <c r="BG110" s="37">
        <v>13.6968</v>
      </c>
      <c r="BH110" s="40">
        <v>31.815999999999999</v>
      </c>
      <c r="BI110" s="40">
        <v>314.7079</v>
      </c>
      <c r="BJ110" s="34" t="s">
        <v>673</v>
      </c>
      <c r="BK110" s="35" t="s">
        <v>645</v>
      </c>
      <c r="BL110" s="36">
        <f t="shared" si="2"/>
        <v>39485</v>
      </c>
      <c r="BM110" s="41">
        <v>65071.558599999997</v>
      </c>
      <c r="BN110" s="41">
        <v>315.61509999999998</v>
      </c>
      <c r="BO110" s="41">
        <v>189.90950000000001</v>
      </c>
      <c r="BP110" s="42">
        <v>3.9413</v>
      </c>
      <c r="BQ110" s="41">
        <v>7412.4287000000004</v>
      </c>
      <c r="BR110" s="40">
        <v>78.783900000000003</v>
      </c>
      <c r="BS110" s="41">
        <v>1724.8806999999999</v>
      </c>
      <c r="BT110" s="41">
        <v>5693.5033999999996</v>
      </c>
      <c r="BU110" s="40">
        <v>119.44370000000001</v>
      </c>
    </row>
    <row r="111" spans="1:73">
      <c r="A111" s="11" t="s">
        <v>150</v>
      </c>
      <c r="B111" s="17">
        <v>36</v>
      </c>
      <c r="C111" s="6" t="s">
        <v>3</v>
      </c>
      <c r="D111" s="20" t="s">
        <v>494</v>
      </c>
      <c r="E111" s="6" t="s">
        <v>40</v>
      </c>
      <c r="F111" s="6" t="s">
        <v>39</v>
      </c>
      <c r="G111" s="6" t="s">
        <v>369</v>
      </c>
      <c r="H111" s="6" t="s">
        <v>38</v>
      </c>
      <c r="I111" s="11" t="s">
        <v>370</v>
      </c>
      <c r="J111" s="7" t="s">
        <v>424</v>
      </c>
      <c r="L111" s="7" t="s">
        <v>396</v>
      </c>
      <c r="M111" s="7" t="s">
        <v>376</v>
      </c>
      <c r="N111" s="6" t="s">
        <v>5</v>
      </c>
      <c r="P111" s="11" t="s">
        <v>436</v>
      </c>
      <c r="R111" s="6" t="s">
        <v>458</v>
      </c>
      <c r="W111" s="6" t="s">
        <v>468</v>
      </c>
      <c r="Z111" s="6" t="s">
        <v>504</v>
      </c>
      <c r="AA111" s="6" t="s">
        <v>505</v>
      </c>
      <c r="AD111" s="11"/>
      <c r="AE111" s="11"/>
      <c r="AF111" s="11"/>
      <c r="AI111" s="34" t="s">
        <v>674</v>
      </c>
      <c r="AJ111" s="35" t="s">
        <v>665</v>
      </c>
      <c r="AK111" s="36">
        <f t="shared" si="4"/>
        <v>39481</v>
      </c>
      <c r="AL111" s="37">
        <v>2.3054999999999999</v>
      </c>
      <c r="AM111" s="37">
        <v>42.759599999999999</v>
      </c>
      <c r="AN111" s="37">
        <v>0.45910000000000001</v>
      </c>
      <c r="AO111" s="37">
        <v>35.432899999999997</v>
      </c>
      <c r="AP111" s="37">
        <v>7.1201999999999996</v>
      </c>
      <c r="AQ111" s="37">
        <v>4.6513</v>
      </c>
      <c r="AR111" s="37">
        <v>3.0619000000000001</v>
      </c>
      <c r="AS111" s="37">
        <v>87.88</v>
      </c>
      <c r="AT111" s="37">
        <v>6.2450000000000001</v>
      </c>
      <c r="AU111" s="37">
        <v>76.036600000000007</v>
      </c>
      <c r="AV111" s="37">
        <v>3.5867</v>
      </c>
      <c r="AW111" s="37">
        <v>1.3069</v>
      </c>
      <c r="AX111" s="38">
        <v>27563.761699999999</v>
      </c>
      <c r="AY111" s="37">
        <v>13.523400000000001</v>
      </c>
      <c r="AZ111" s="39">
        <v>0</v>
      </c>
      <c r="BA111" s="39">
        <v>63.766300000000001</v>
      </c>
      <c r="BB111" s="37">
        <v>0.29930000000000001</v>
      </c>
      <c r="BC111" s="37">
        <v>14.6357</v>
      </c>
      <c r="BD111" s="39">
        <v>89.7727</v>
      </c>
      <c r="BE111" s="37">
        <v>1.2113</v>
      </c>
      <c r="BF111" s="37">
        <v>0.88360000000000005</v>
      </c>
      <c r="BG111" s="37">
        <v>12.911899999999999</v>
      </c>
      <c r="BH111" s="40">
        <v>52.139800000000001</v>
      </c>
      <c r="BI111" s="40">
        <v>377.9074</v>
      </c>
      <c r="BJ111" s="34" t="s">
        <v>674</v>
      </c>
      <c r="BK111" s="35" t="s">
        <v>645</v>
      </c>
      <c r="BL111" s="36">
        <f t="shared" si="2"/>
        <v>39485</v>
      </c>
      <c r="BM111" s="41">
        <v>77062.585900000005</v>
      </c>
      <c r="BN111" s="41">
        <v>423.3689</v>
      </c>
      <c r="BO111" s="41">
        <v>3170.7815000000001</v>
      </c>
      <c r="BP111" s="42">
        <v>4.9588000000000001</v>
      </c>
      <c r="BQ111" s="41">
        <v>12824.6152</v>
      </c>
      <c r="BR111" s="40">
        <v>144.3108</v>
      </c>
      <c r="BS111" s="41">
        <v>4115.0717999999997</v>
      </c>
      <c r="BT111" s="41">
        <v>5365.0595999999996</v>
      </c>
      <c r="BU111" s="40">
        <v>94.437100000000001</v>
      </c>
    </row>
    <row r="112" spans="1:73">
      <c r="A112" s="11" t="s">
        <v>151</v>
      </c>
      <c r="B112" s="17">
        <v>40</v>
      </c>
      <c r="C112" s="6" t="s">
        <v>3</v>
      </c>
      <c r="D112" s="20" t="s">
        <v>494</v>
      </c>
      <c r="E112" s="6" t="s">
        <v>40</v>
      </c>
      <c r="F112" s="6" t="s">
        <v>39</v>
      </c>
      <c r="G112" s="6" t="s">
        <v>369</v>
      </c>
      <c r="H112" s="6" t="s">
        <v>38</v>
      </c>
      <c r="I112" s="11" t="s">
        <v>370</v>
      </c>
      <c r="J112" s="7" t="s">
        <v>424</v>
      </c>
      <c r="L112" s="7" t="s">
        <v>396</v>
      </c>
      <c r="M112" s="7" t="s">
        <v>376</v>
      </c>
      <c r="N112" s="6" t="s">
        <v>5</v>
      </c>
      <c r="P112" s="11" t="s">
        <v>441</v>
      </c>
      <c r="R112" s="6" t="s">
        <v>454</v>
      </c>
      <c r="W112" s="6" t="s">
        <v>468</v>
      </c>
      <c r="Z112" s="6" t="s">
        <v>504</v>
      </c>
      <c r="AA112" s="6" t="s">
        <v>505</v>
      </c>
      <c r="AD112" s="11"/>
      <c r="AE112" s="11"/>
      <c r="AF112" s="11"/>
      <c r="AI112" s="34" t="s">
        <v>675</v>
      </c>
      <c r="AJ112" s="35" t="s">
        <v>665</v>
      </c>
      <c r="AK112" s="36">
        <f t="shared" si="4"/>
        <v>39481</v>
      </c>
      <c r="AL112" s="37">
        <v>1.1494</v>
      </c>
      <c r="AM112" s="37">
        <v>44.686199999999999</v>
      </c>
      <c r="AN112" s="37">
        <v>0.92620000000000002</v>
      </c>
      <c r="AO112" s="37">
        <v>63.7941</v>
      </c>
      <c r="AP112" s="37">
        <v>14.6105</v>
      </c>
      <c r="AQ112" s="37">
        <v>2.4245999999999999</v>
      </c>
      <c r="AR112" s="37">
        <v>7.3979999999999997</v>
      </c>
      <c r="AS112" s="37">
        <v>130.12889999999999</v>
      </c>
      <c r="AT112" s="37">
        <v>3.9390999999999998</v>
      </c>
      <c r="AU112" s="37">
        <v>71.072299999999998</v>
      </c>
      <c r="AV112" s="37">
        <v>2.0198999999999998</v>
      </c>
      <c r="AW112" s="37">
        <v>3.2576999999999998</v>
      </c>
      <c r="AX112" s="38">
        <v>37050.015599999999</v>
      </c>
      <c r="AY112" s="37">
        <v>15.507</v>
      </c>
      <c r="AZ112" s="39">
        <v>46.5886</v>
      </c>
      <c r="BA112" s="39">
        <v>22.389099999999999</v>
      </c>
      <c r="BB112" s="37">
        <v>0.2944</v>
      </c>
      <c r="BC112" s="37">
        <v>10.978300000000001</v>
      </c>
      <c r="BD112" s="39">
        <v>38.321399999999997</v>
      </c>
      <c r="BE112" s="37">
        <v>0.99629999999999996</v>
      </c>
      <c r="BF112" s="37">
        <v>1.9954000000000001</v>
      </c>
      <c r="BG112" s="37">
        <v>12.6828</v>
      </c>
      <c r="BH112" s="40">
        <v>40.414099999999998</v>
      </c>
      <c r="BI112" s="40">
        <v>474.1454</v>
      </c>
      <c r="BJ112" s="34" t="s">
        <v>675</v>
      </c>
      <c r="BK112" s="35" t="s">
        <v>645</v>
      </c>
      <c r="BL112" s="36">
        <f t="shared" si="2"/>
        <v>39485</v>
      </c>
      <c r="BM112" s="41">
        <v>61688.683599999997</v>
      </c>
      <c r="BN112" s="41">
        <v>253.77510000000001</v>
      </c>
      <c r="BO112" s="41">
        <v>2822.7698</v>
      </c>
      <c r="BP112" s="42">
        <v>12.755100000000001</v>
      </c>
      <c r="BQ112" s="41">
        <v>6325.3662000000004</v>
      </c>
      <c r="BR112" s="40">
        <v>117.0868</v>
      </c>
      <c r="BS112" s="41">
        <v>1980.4584</v>
      </c>
      <c r="BT112" s="41">
        <v>4634.1719000000003</v>
      </c>
      <c r="BU112" s="40">
        <v>84.631100000000004</v>
      </c>
    </row>
    <row r="113" spans="1:73">
      <c r="A113" s="11" t="s">
        <v>152</v>
      </c>
      <c r="B113" s="17">
        <v>43</v>
      </c>
      <c r="C113" s="6" t="s">
        <v>3</v>
      </c>
      <c r="D113" s="20" t="s">
        <v>494</v>
      </c>
      <c r="E113" s="6" t="s">
        <v>40</v>
      </c>
      <c r="F113" s="6" t="s">
        <v>39</v>
      </c>
      <c r="G113" s="6" t="s">
        <v>369</v>
      </c>
      <c r="H113" s="6" t="s">
        <v>38</v>
      </c>
      <c r="I113" s="11" t="s">
        <v>370</v>
      </c>
      <c r="J113" s="7" t="s">
        <v>424</v>
      </c>
      <c r="L113" s="7" t="s">
        <v>396</v>
      </c>
      <c r="M113" s="7" t="s">
        <v>376</v>
      </c>
      <c r="N113" s="6" t="s">
        <v>5</v>
      </c>
      <c r="P113" s="11" t="s">
        <v>442</v>
      </c>
      <c r="R113" s="6" t="s">
        <v>453</v>
      </c>
      <c r="W113" s="6" t="s">
        <v>468</v>
      </c>
      <c r="Z113" s="6" t="s">
        <v>504</v>
      </c>
      <c r="AA113" s="6" t="s">
        <v>505</v>
      </c>
      <c r="AD113" s="11"/>
      <c r="AE113" s="11"/>
      <c r="AF113" s="11"/>
      <c r="AI113" s="34" t="s">
        <v>676</v>
      </c>
      <c r="AJ113" s="35" t="s">
        <v>665</v>
      </c>
      <c r="AK113" s="36">
        <f t="shared" si="4"/>
        <v>39481</v>
      </c>
      <c r="AL113" s="37">
        <v>15.398899999999999</v>
      </c>
      <c r="AM113" s="37">
        <v>40.159999999999997</v>
      </c>
      <c r="AN113" s="37">
        <v>0.41739999999999999</v>
      </c>
      <c r="AO113" s="37">
        <v>33.006799999999998</v>
      </c>
      <c r="AP113" s="37">
        <v>5.8734999999999999</v>
      </c>
      <c r="AQ113" s="37">
        <v>4.3021000000000003</v>
      </c>
      <c r="AR113" s="37">
        <v>2.6156999999999999</v>
      </c>
      <c r="AS113" s="37">
        <v>89.093100000000007</v>
      </c>
      <c r="AT113" s="37">
        <v>3.2132000000000001</v>
      </c>
      <c r="AU113" s="37">
        <v>92.506299999999996</v>
      </c>
      <c r="AV113" s="37">
        <v>3.9369999999999998</v>
      </c>
      <c r="AW113" s="37">
        <v>0.96840000000000004</v>
      </c>
      <c r="AX113" s="38">
        <v>48815.851600000002</v>
      </c>
      <c r="AY113" s="37">
        <v>18.7547</v>
      </c>
      <c r="AZ113" s="39">
        <v>0</v>
      </c>
      <c r="BA113" s="39">
        <v>39.6693</v>
      </c>
      <c r="BB113" s="37">
        <v>0.44390000000000002</v>
      </c>
      <c r="BC113" s="37">
        <v>13.241899999999999</v>
      </c>
      <c r="BD113" s="39">
        <v>0</v>
      </c>
      <c r="BE113" s="37">
        <v>1.391</v>
      </c>
      <c r="BF113" s="37">
        <v>0.55489999999999995</v>
      </c>
      <c r="BG113" s="37">
        <v>13.3781</v>
      </c>
      <c r="BH113" s="40">
        <v>43.906799999999997</v>
      </c>
      <c r="BI113" s="40">
        <v>527.32619999999997</v>
      </c>
      <c r="BJ113" s="34" t="s">
        <v>676</v>
      </c>
      <c r="BK113" s="35" t="s">
        <v>645</v>
      </c>
      <c r="BL113" s="36">
        <f t="shared" si="2"/>
        <v>39485</v>
      </c>
      <c r="BM113" s="41">
        <v>83787.765599999999</v>
      </c>
      <c r="BN113" s="41">
        <v>333.83240000000001</v>
      </c>
      <c r="BO113" s="41">
        <v>259.47210000000001</v>
      </c>
      <c r="BP113" s="42">
        <v>4.0046999999999997</v>
      </c>
      <c r="BQ113" s="41">
        <v>9265.0576000000001</v>
      </c>
      <c r="BR113" s="40">
        <v>131.2456</v>
      </c>
      <c r="BS113" s="41">
        <v>1865.9096999999999</v>
      </c>
      <c r="BT113" s="41">
        <v>5566.5645000000004</v>
      </c>
      <c r="BU113" s="40">
        <v>119.77760000000001</v>
      </c>
    </row>
    <row r="114" spans="1:73">
      <c r="A114" s="11" t="s">
        <v>153</v>
      </c>
      <c r="B114" s="17">
        <v>45</v>
      </c>
      <c r="C114" s="6" t="s">
        <v>3</v>
      </c>
      <c r="D114" s="20" t="s">
        <v>494</v>
      </c>
      <c r="E114" s="6" t="s">
        <v>40</v>
      </c>
      <c r="F114" s="6" t="s">
        <v>39</v>
      </c>
      <c r="G114" s="6" t="s">
        <v>369</v>
      </c>
      <c r="H114" s="6" t="s">
        <v>38</v>
      </c>
      <c r="I114" s="11" t="s">
        <v>370</v>
      </c>
      <c r="J114" s="7" t="s">
        <v>424</v>
      </c>
      <c r="L114" s="7" t="s">
        <v>396</v>
      </c>
      <c r="M114" s="7" t="s">
        <v>376</v>
      </c>
      <c r="N114" s="6" t="s">
        <v>5</v>
      </c>
      <c r="P114" s="11" t="s">
        <v>444</v>
      </c>
      <c r="R114" s="6" t="s">
        <v>450</v>
      </c>
      <c r="W114" s="6" t="s">
        <v>468</v>
      </c>
      <c r="Z114" s="6" t="s">
        <v>504</v>
      </c>
      <c r="AA114" s="6" t="s">
        <v>505</v>
      </c>
      <c r="AD114" s="11"/>
      <c r="AE114" s="11"/>
      <c r="AF114" s="11"/>
      <c r="AI114" s="34" t="s">
        <v>677</v>
      </c>
      <c r="AJ114" s="35" t="s">
        <v>665</v>
      </c>
      <c r="AK114" s="36">
        <f t="shared" si="4"/>
        <v>39481</v>
      </c>
      <c r="AL114" s="37">
        <v>29.1249</v>
      </c>
      <c r="AM114" s="37">
        <v>35.712899999999998</v>
      </c>
      <c r="AN114" s="37">
        <v>0.47149999999999997</v>
      </c>
      <c r="AO114" s="37">
        <v>31.108499999999999</v>
      </c>
      <c r="AP114" s="37">
        <v>6.3575999999999997</v>
      </c>
      <c r="AQ114" s="37">
        <v>6.3009000000000004</v>
      </c>
      <c r="AR114" s="37">
        <v>2.9588000000000001</v>
      </c>
      <c r="AS114" s="37">
        <v>72.886700000000005</v>
      </c>
      <c r="AT114" s="37">
        <v>3.6722000000000001</v>
      </c>
      <c r="AU114" s="37">
        <v>102.5976</v>
      </c>
      <c r="AV114" s="37">
        <v>4.2701000000000002</v>
      </c>
      <c r="AW114" s="37">
        <v>1.2306999999999999</v>
      </c>
      <c r="AX114" s="38">
        <v>46544.667999999998</v>
      </c>
      <c r="AY114" s="37">
        <v>10.2927</v>
      </c>
      <c r="AZ114" s="39">
        <v>0</v>
      </c>
      <c r="BA114" s="39">
        <v>38.892000000000003</v>
      </c>
      <c r="BB114" s="37">
        <v>0.53149999999999997</v>
      </c>
      <c r="BC114" s="37">
        <v>16.1174</v>
      </c>
      <c r="BD114" s="39">
        <v>0</v>
      </c>
      <c r="BE114" s="37">
        <v>1.3604000000000001</v>
      </c>
      <c r="BF114" s="37">
        <v>0.91320000000000001</v>
      </c>
      <c r="BG114" s="37">
        <v>15.0183</v>
      </c>
      <c r="BH114" s="40">
        <v>60.469099999999997</v>
      </c>
      <c r="BI114" s="40">
        <v>315.12079999999997</v>
      </c>
      <c r="BJ114" s="34" t="s">
        <v>677</v>
      </c>
      <c r="BK114" s="35" t="s">
        <v>678</v>
      </c>
      <c r="BL114" s="36">
        <f t="shared" ref="BL114:BL139" si="5">DATE(2008,2,6)</f>
        <v>39484</v>
      </c>
      <c r="BM114" s="41">
        <v>86769.265599999999</v>
      </c>
      <c r="BN114" s="41">
        <v>267.46140000000003</v>
      </c>
      <c r="BO114" s="41">
        <v>319.11959999999999</v>
      </c>
      <c r="BP114" s="42">
        <v>5.0938999999999997</v>
      </c>
      <c r="BQ114" s="41">
        <v>7131.6382000000003</v>
      </c>
      <c r="BR114" s="40">
        <v>111.9272</v>
      </c>
      <c r="BS114" s="41">
        <v>860.82389999999998</v>
      </c>
      <c r="BT114" s="41">
        <v>5638.1045000000004</v>
      </c>
      <c r="BU114" s="40">
        <v>131.7432</v>
      </c>
    </row>
    <row r="115" spans="1:73">
      <c r="A115" s="11" t="s">
        <v>154</v>
      </c>
      <c r="B115" s="17">
        <v>54</v>
      </c>
      <c r="C115" s="6" t="s">
        <v>3</v>
      </c>
      <c r="D115" s="20" t="s">
        <v>494</v>
      </c>
      <c r="E115" s="6" t="s">
        <v>40</v>
      </c>
      <c r="F115" s="6" t="s">
        <v>39</v>
      </c>
      <c r="G115" s="6" t="s">
        <v>369</v>
      </c>
      <c r="H115" s="6" t="s">
        <v>38</v>
      </c>
      <c r="I115" s="11" t="s">
        <v>370</v>
      </c>
      <c r="J115" s="7" t="s">
        <v>424</v>
      </c>
      <c r="L115" s="7" t="s">
        <v>396</v>
      </c>
      <c r="M115" s="7" t="s">
        <v>376</v>
      </c>
      <c r="N115" s="6" t="s">
        <v>5</v>
      </c>
      <c r="P115" s="11" t="s">
        <v>441</v>
      </c>
      <c r="R115" s="6" t="s">
        <v>452</v>
      </c>
      <c r="W115" s="6" t="s">
        <v>468</v>
      </c>
      <c r="Z115" s="6" t="s">
        <v>504</v>
      </c>
      <c r="AA115" s="6" t="s">
        <v>505</v>
      </c>
      <c r="AD115" s="11"/>
      <c r="AE115" s="11"/>
      <c r="AF115" s="11"/>
      <c r="AI115" s="34" t="s">
        <v>679</v>
      </c>
      <c r="AJ115" s="35" t="s">
        <v>665</v>
      </c>
      <c r="AK115" s="36">
        <f t="shared" si="4"/>
        <v>39481</v>
      </c>
      <c r="AL115" s="37">
        <v>8.8809000000000005</v>
      </c>
      <c r="AM115" s="37">
        <v>32.302700000000002</v>
      </c>
      <c r="AN115" s="37">
        <v>0.37890000000000001</v>
      </c>
      <c r="AO115" s="37">
        <v>26.680700000000002</v>
      </c>
      <c r="AP115" s="37">
        <v>5.3861999999999997</v>
      </c>
      <c r="AQ115" s="37">
        <v>2.9171</v>
      </c>
      <c r="AR115" s="37">
        <v>2.2484999999999999</v>
      </c>
      <c r="AS115" s="37">
        <v>67.400899999999993</v>
      </c>
      <c r="AT115" s="37">
        <v>4.0791000000000004</v>
      </c>
      <c r="AU115" s="37">
        <v>82.447900000000004</v>
      </c>
      <c r="AV115" s="37">
        <v>3.7658999999999998</v>
      </c>
      <c r="AW115" s="37">
        <v>0.72629999999999995</v>
      </c>
      <c r="AX115" s="38">
        <v>36507.941400000003</v>
      </c>
      <c r="AY115" s="37">
        <v>14.4634</v>
      </c>
      <c r="AZ115" s="39">
        <v>0</v>
      </c>
      <c r="BA115" s="39">
        <v>21.327999999999999</v>
      </c>
      <c r="BB115" s="37">
        <v>0.33729999999999999</v>
      </c>
      <c r="BC115" s="37">
        <v>13.350099999999999</v>
      </c>
      <c r="BD115" s="39">
        <v>0</v>
      </c>
      <c r="BE115" s="37">
        <v>1.2903</v>
      </c>
      <c r="BF115" s="37">
        <v>0.57030000000000003</v>
      </c>
      <c r="BG115" s="37">
        <v>14.2682</v>
      </c>
      <c r="BH115" s="40">
        <v>36.285800000000002</v>
      </c>
      <c r="BI115" s="40">
        <v>402.3931</v>
      </c>
      <c r="BJ115" s="34" t="s">
        <v>679</v>
      </c>
      <c r="BK115" s="35" t="s">
        <v>678</v>
      </c>
      <c r="BL115" s="36">
        <f t="shared" si="5"/>
        <v>39484</v>
      </c>
      <c r="BM115" s="41">
        <v>81378</v>
      </c>
      <c r="BN115" s="41">
        <v>198.0754</v>
      </c>
      <c r="BO115" s="41">
        <v>1285.0051000000001</v>
      </c>
      <c r="BP115" s="42">
        <v>3.3637000000000001</v>
      </c>
      <c r="BQ115" s="41">
        <v>3304.7212</v>
      </c>
      <c r="BR115" s="40">
        <v>142.9538</v>
      </c>
      <c r="BS115" s="41">
        <v>1219.9152999999999</v>
      </c>
      <c r="BT115" s="41">
        <v>4942.8505999999998</v>
      </c>
      <c r="BU115" s="40">
        <v>106.21550000000001</v>
      </c>
    </row>
    <row r="116" spans="1:73">
      <c r="A116" s="11" t="s">
        <v>155</v>
      </c>
      <c r="B116" s="17">
        <v>63</v>
      </c>
      <c r="C116" s="6" t="s">
        <v>3</v>
      </c>
      <c r="D116" s="20" t="s">
        <v>494</v>
      </c>
      <c r="E116" s="6" t="s">
        <v>40</v>
      </c>
      <c r="F116" s="6" t="s">
        <v>39</v>
      </c>
      <c r="G116" s="6" t="s">
        <v>369</v>
      </c>
      <c r="H116" s="6" t="s">
        <v>38</v>
      </c>
      <c r="I116" s="11" t="s">
        <v>370</v>
      </c>
      <c r="J116" s="7" t="s">
        <v>424</v>
      </c>
      <c r="L116" s="7" t="s">
        <v>396</v>
      </c>
      <c r="M116" s="7" t="s">
        <v>376</v>
      </c>
      <c r="N116" s="6" t="s">
        <v>5</v>
      </c>
      <c r="P116" s="11" t="s">
        <v>440</v>
      </c>
      <c r="R116" s="6" t="s">
        <v>454</v>
      </c>
      <c r="W116" s="6" t="s">
        <v>468</v>
      </c>
      <c r="Z116" s="6" t="s">
        <v>504</v>
      </c>
      <c r="AA116" s="6" t="s">
        <v>505</v>
      </c>
      <c r="AD116" s="11"/>
      <c r="AE116" s="11"/>
      <c r="AF116" s="11"/>
      <c r="AI116" s="34" t="s">
        <v>680</v>
      </c>
      <c r="AJ116" s="35" t="s">
        <v>665</v>
      </c>
      <c r="AK116" s="36">
        <f t="shared" si="4"/>
        <v>39481</v>
      </c>
      <c r="AL116" s="37">
        <v>10.900499999999999</v>
      </c>
      <c r="AM116" s="37">
        <v>28.459900000000001</v>
      </c>
      <c r="AN116" s="37">
        <v>0.38109999999999999</v>
      </c>
      <c r="AO116" s="37">
        <v>27.4481</v>
      </c>
      <c r="AP116" s="37">
        <v>5.7950999999999997</v>
      </c>
      <c r="AQ116" s="37">
        <v>2.9064000000000001</v>
      </c>
      <c r="AR116" s="37">
        <v>2.7288999999999999</v>
      </c>
      <c r="AS116" s="37">
        <v>72.319000000000003</v>
      </c>
      <c r="AT116" s="37">
        <v>5.4431000000000003</v>
      </c>
      <c r="AU116" s="37">
        <v>80.808300000000003</v>
      </c>
      <c r="AV116" s="37">
        <v>4.4252000000000002</v>
      </c>
      <c r="AW116" s="37">
        <v>1.0501</v>
      </c>
      <c r="AX116" s="38">
        <v>36510.906300000002</v>
      </c>
      <c r="AY116" s="37">
        <v>12.6081</v>
      </c>
      <c r="AZ116" s="39">
        <v>0</v>
      </c>
      <c r="BA116" s="39">
        <v>22.765599999999999</v>
      </c>
      <c r="BB116" s="37">
        <v>0.436</v>
      </c>
      <c r="BC116" s="37">
        <v>13.2265</v>
      </c>
      <c r="BD116" s="39">
        <v>29.6541</v>
      </c>
      <c r="BE116" s="37">
        <v>1.2027000000000001</v>
      </c>
      <c r="BF116" s="37">
        <v>0.78090000000000004</v>
      </c>
      <c r="BG116" s="37">
        <v>11.854200000000001</v>
      </c>
      <c r="BH116" s="40">
        <v>43.971600000000002</v>
      </c>
      <c r="BI116" s="40">
        <v>368.30849999999998</v>
      </c>
      <c r="BJ116" s="34" t="s">
        <v>680</v>
      </c>
      <c r="BK116" s="35" t="s">
        <v>678</v>
      </c>
      <c r="BL116" s="36">
        <f t="shared" si="5"/>
        <v>39484</v>
      </c>
      <c r="BM116" s="41">
        <v>80812.5</v>
      </c>
      <c r="BN116" s="41">
        <v>149.1396</v>
      </c>
      <c r="BO116" s="41">
        <v>390.09500000000003</v>
      </c>
      <c r="BP116" s="42">
        <v>4.4767000000000001</v>
      </c>
      <c r="BQ116" s="41">
        <v>3578.4074999999998</v>
      </c>
      <c r="BR116" s="40">
        <v>74.393900000000002</v>
      </c>
      <c r="BS116" s="41">
        <v>780.91129999999998</v>
      </c>
      <c r="BT116" s="41">
        <v>5293.7758999999996</v>
      </c>
      <c r="BU116" s="40">
        <v>120.2162</v>
      </c>
    </row>
    <row r="117" spans="1:73">
      <c r="A117" s="11" t="s">
        <v>156</v>
      </c>
      <c r="B117" s="17">
        <v>64</v>
      </c>
      <c r="C117" s="6" t="s">
        <v>3</v>
      </c>
      <c r="D117" s="20" t="s">
        <v>494</v>
      </c>
      <c r="E117" s="6" t="s">
        <v>40</v>
      </c>
      <c r="F117" s="6" t="s">
        <v>39</v>
      </c>
      <c r="G117" s="6" t="s">
        <v>369</v>
      </c>
      <c r="H117" s="6" t="s">
        <v>38</v>
      </c>
      <c r="I117" s="11" t="s">
        <v>370</v>
      </c>
      <c r="J117" s="7" t="s">
        <v>424</v>
      </c>
      <c r="L117" s="7" t="s">
        <v>396</v>
      </c>
      <c r="M117" s="7" t="s">
        <v>376</v>
      </c>
      <c r="N117" s="6" t="s">
        <v>5</v>
      </c>
      <c r="P117" s="11" t="s">
        <v>440</v>
      </c>
      <c r="R117" s="6" t="s">
        <v>454</v>
      </c>
      <c r="W117" s="6" t="s">
        <v>468</v>
      </c>
      <c r="Z117" s="6" t="s">
        <v>504</v>
      </c>
      <c r="AA117" s="6" t="s">
        <v>505</v>
      </c>
      <c r="AD117" s="11"/>
      <c r="AE117" s="11"/>
      <c r="AF117" s="11"/>
      <c r="AI117" s="34" t="s">
        <v>681</v>
      </c>
      <c r="AJ117" s="35" t="s">
        <v>665</v>
      </c>
      <c r="AK117" s="36">
        <f t="shared" si="4"/>
        <v>39481</v>
      </c>
      <c r="AL117" s="37">
        <v>13.366099999999999</v>
      </c>
      <c r="AM117" s="37">
        <v>38.406300000000002</v>
      </c>
      <c r="AN117" s="37">
        <v>0.3705</v>
      </c>
      <c r="AO117" s="37">
        <v>30.0562</v>
      </c>
      <c r="AP117" s="37">
        <v>6.0914000000000001</v>
      </c>
      <c r="AQ117" s="37">
        <v>3.2892999999999999</v>
      </c>
      <c r="AR117" s="37">
        <v>2.3248000000000002</v>
      </c>
      <c r="AS117" s="37">
        <v>75.218299999999999</v>
      </c>
      <c r="AT117" s="37">
        <v>5.1219999999999999</v>
      </c>
      <c r="AU117" s="37">
        <v>92.034599999999998</v>
      </c>
      <c r="AV117" s="37">
        <v>4.8216000000000001</v>
      </c>
      <c r="AW117" s="37">
        <v>0.96199999999999997</v>
      </c>
      <c r="AX117" s="38">
        <v>39906.277300000002</v>
      </c>
      <c r="AY117" s="37">
        <v>14.1952</v>
      </c>
      <c r="AZ117" s="39">
        <v>36.2149</v>
      </c>
      <c r="BA117" s="39">
        <v>39.744300000000003</v>
      </c>
      <c r="BB117" s="37">
        <v>0.48320000000000002</v>
      </c>
      <c r="BC117" s="37">
        <v>15.5122</v>
      </c>
      <c r="BD117" s="39">
        <v>0</v>
      </c>
      <c r="BE117" s="37">
        <v>1.121</v>
      </c>
      <c r="BF117" s="37">
        <v>0.58240000000000003</v>
      </c>
      <c r="BG117" s="37">
        <v>15.1402</v>
      </c>
      <c r="BH117" s="40">
        <v>45.532200000000003</v>
      </c>
      <c r="BI117" s="40">
        <v>366.86160000000001</v>
      </c>
      <c r="BJ117" s="34" t="s">
        <v>680</v>
      </c>
      <c r="BK117" s="35" t="s">
        <v>678</v>
      </c>
      <c r="BL117" s="36">
        <f t="shared" si="5"/>
        <v>39484</v>
      </c>
      <c r="BM117" s="41">
        <v>79571.625</v>
      </c>
      <c r="BN117" s="41">
        <v>184.07830000000001</v>
      </c>
      <c r="BO117" s="41">
        <v>1213.1959999999999</v>
      </c>
      <c r="BP117" s="42">
        <v>4.8009000000000004</v>
      </c>
      <c r="BQ117" s="41">
        <v>2034.5983000000001</v>
      </c>
      <c r="BR117" s="40">
        <v>80.440799999999996</v>
      </c>
      <c r="BS117" s="41">
        <v>927.46950000000004</v>
      </c>
      <c r="BT117" s="41">
        <v>4959.8774000000003</v>
      </c>
      <c r="BU117" s="40">
        <v>100.8074</v>
      </c>
    </row>
    <row r="118" spans="1:73">
      <c r="A118" s="11" t="s">
        <v>157</v>
      </c>
      <c r="B118" s="17">
        <v>65</v>
      </c>
      <c r="C118" s="6" t="s">
        <v>3</v>
      </c>
      <c r="D118" s="20" t="s">
        <v>494</v>
      </c>
      <c r="E118" s="6" t="s">
        <v>40</v>
      </c>
      <c r="F118" s="6" t="s">
        <v>39</v>
      </c>
      <c r="G118" s="6" t="s">
        <v>369</v>
      </c>
      <c r="H118" s="6" t="s">
        <v>38</v>
      </c>
      <c r="I118" s="11" t="s">
        <v>370</v>
      </c>
      <c r="J118" s="7" t="s">
        <v>424</v>
      </c>
      <c r="L118" s="7" t="s">
        <v>396</v>
      </c>
      <c r="M118" s="7" t="s">
        <v>376</v>
      </c>
      <c r="N118" s="6" t="s">
        <v>5</v>
      </c>
      <c r="P118" s="11" t="s">
        <v>440</v>
      </c>
      <c r="R118" s="6" t="s">
        <v>452</v>
      </c>
      <c r="W118" s="6" t="s">
        <v>468</v>
      </c>
      <c r="Z118" s="6" t="s">
        <v>504</v>
      </c>
      <c r="AA118" s="6" t="s">
        <v>505</v>
      </c>
      <c r="AD118" s="11"/>
      <c r="AE118" s="11"/>
      <c r="AF118" s="11"/>
      <c r="AI118" s="34" t="s">
        <v>682</v>
      </c>
      <c r="AJ118" s="35" t="s">
        <v>665</v>
      </c>
      <c r="AK118" s="36">
        <f t="shared" si="4"/>
        <v>39481</v>
      </c>
      <c r="AL118" s="37">
        <v>4.7925000000000004</v>
      </c>
      <c r="AM118" s="37">
        <v>31.877700000000001</v>
      </c>
      <c r="AN118" s="37">
        <v>0.30549999999999999</v>
      </c>
      <c r="AO118" s="37">
        <v>23.975000000000001</v>
      </c>
      <c r="AP118" s="37">
        <v>4.4100999999999999</v>
      </c>
      <c r="AQ118" s="37">
        <v>3.2982</v>
      </c>
      <c r="AR118" s="37">
        <v>1.8438000000000001</v>
      </c>
      <c r="AS118" s="37">
        <v>60.242100000000001</v>
      </c>
      <c r="AT118" s="37">
        <v>3.1608000000000001</v>
      </c>
      <c r="AU118" s="37">
        <v>70.791499999999999</v>
      </c>
      <c r="AV118" s="37">
        <v>2.1472000000000002</v>
      </c>
      <c r="AW118" s="37">
        <v>0.65820000000000001</v>
      </c>
      <c r="AX118" s="38">
        <v>29562.859400000001</v>
      </c>
      <c r="AY118" s="37">
        <v>13.3767</v>
      </c>
      <c r="AZ118" s="39">
        <v>0</v>
      </c>
      <c r="BA118" s="39">
        <v>29.839500000000001</v>
      </c>
      <c r="BB118" s="37">
        <v>0.41570000000000001</v>
      </c>
      <c r="BC118" s="37">
        <v>11.938599999999999</v>
      </c>
      <c r="BD118" s="39">
        <v>51.114400000000003</v>
      </c>
      <c r="BE118" s="37">
        <v>1.0596000000000001</v>
      </c>
      <c r="BF118" s="37">
        <v>0.39290000000000003</v>
      </c>
      <c r="BG118" s="37">
        <v>12.458500000000001</v>
      </c>
      <c r="BH118" s="40">
        <v>33.5336</v>
      </c>
      <c r="BI118" s="40">
        <v>382.57319999999999</v>
      </c>
      <c r="BJ118" s="34" t="s">
        <v>681</v>
      </c>
      <c r="BK118" s="35" t="s">
        <v>678</v>
      </c>
      <c r="BL118" s="36">
        <f t="shared" si="5"/>
        <v>39484</v>
      </c>
      <c r="BM118" s="41">
        <v>65945.078099999999</v>
      </c>
      <c r="BN118" s="41">
        <v>237.6815</v>
      </c>
      <c r="BO118" s="41">
        <v>3448.8852999999999</v>
      </c>
      <c r="BP118" s="42">
        <v>3.0375000000000001</v>
      </c>
      <c r="BQ118" s="41">
        <v>6447.5771000000004</v>
      </c>
      <c r="BR118" s="40">
        <v>100.29640000000001</v>
      </c>
      <c r="BS118" s="41">
        <v>1999.7974999999999</v>
      </c>
      <c r="BT118" s="41">
        <v>4917.2475999999997</v>
      </c>
      <c r="BU118" s="40">
        <v>95.490799999999993</v>
      </c>
    </row>
    <row r="119" spans="1:73">
      <c r="A119" s="11" t="s">
        <v>158</v>
      </c>
      <c r="B119" s="17">
        <v>67</v>
      </c>
      <c r="C119" s="6" t="s">
        <v>3</v>
      </c>
      <c r="D119" s="20" t="s">
        <v>494</v>
      </c>
      <c r="E119" s="6" t="s">
        <v>40</v>
      </c>
      <c r="F119" s="6" t="s">
        <v>39</v>
      </c>
      <c r="G119" s="6" t="s">
        <v>369</v>
      </c>
      <c r="H119" s="6" t="s">
        <v>38</v>
      </c>
      <c r="I119" s="11" t="s">
        <v>370</v>
      </c>
      <c r="J119" s="7" t="s">
        <v>424</v>
      </c>
      <c r="L119" s="7" t="s">
        <v>396</v>
      </c>
      <c r="M119" s="7" t="s">
        <v>376</v>
      </c>
      <c r="N119" s="6" t="s">
        <v>5</v>
      </c>
      <c r="P119" s="11" t="s">
        <v>441</v>
      </c>
      <c r="R119" s="6" t="s">
        <v>452</v>
      </c>
      <c r="W119" s="6" t="s">
        <v>468</v>
      </c>
      <c r="Z119" s="6" t="s">
        <v>504</v>
      </c>
      <c r="AA119" s="6" t="s">
        <v>505</v>
      </c>
      <c r="AD119" s="11"/>
      <c r="AE119" s="11"/>
      <c r="AF119" s="11"/>
      <c r="AI119" s="34" t="s">
        <v>683</v>
      </c>
      <c r="AJ119" s="35" t="s">
        <v>665</v>
      </c>
      <c r="AK119" s="36">
        <f t="shared" si="4"/>
        <v>39481</v>
      </c>
      <c r="AL119" s="37">
        <v>1.4801</v>
      </c>
      <c r="AM119" s="37">
        <v>20.165199999999999</v>
      </c>
      <c r="AN119" s="37">
        <v>0.26329999999999998</v>
      </c>
      <c r="AO119" s="37">
        <v>19.629200000000001</v>
      </c>
      <c r="AP119" s="37">
        <v>3.746</v>
      </c>
      <c r="AQ119" s="37">
        <v>2.7006999999999999</v>
      </c>
      <c r="AR119" s="37">
        <v>1.8584000000000001</v>
      </c>
      <c r="AS119" s="37">
        <v>47.094200000000001</v>
      </c>
      <c r="AT119" s="37">
        <v>0.94130000000000003</v>
      </c>
      <c r="AU119" s="37">
        <v>77.491900000000001</v>
      </c>
      <c r="AV119" s="37">
        <v>0.62509999999999999</v>
      </c>
      <c r="AW119" s="37">
        <v>0.6744</v>
      </c>
      <c r="AX119" s="38">
        <v>19642.103500000001</v>
      </c>
      <c r="AY119" s="37">
        <v>6.0842999999999998</v>
      </c>
      <c r="AZ119" s="39">
        <v>0</v>
      </c>
      <c r="BA119" s="39">
        <v>7.5673000000000004</v>
      </c>
      <c r="BB119" s="37">
        <v>0.33040000000000003</v>
      </c>
      <c r="BC119" s="37">
        <v>8.8726000000000003</v>
      </c>
      <c r="BD119" s="39">
        <v>36.039900000000003</v>
      </c>
      <c r="BE119" s="37">
        <v>0.80510000000000004</v>
      </c>
      <c r="BF119" s="37">
        <v>0.58360000000000001</v>
      </c>
      <c r="BG119" s="37">
        <v>9.2053999999999991</v>
      </c>
      <c r="BH119" s="40">
        <v>36.580800000000004</v>
      </c>
      <c r="BI119" s="40">
        <v>162.07900000000001</v>
      </c>
      <c r="BJ119" s="34" t="s">
        <v>682</v>
      </c>
      <c r="BK119" s="35" t="s">
        <v>678</v>
      </c>
      <c r="BL119" s="36">
        <f t="shared" si="5"/>
        <v>39484</v>
      </c>
      <c r="BM119" s="41">
        <v>56819.5</v>
      </c>
      <c r="BN119" s="41">
        <v>170.85650000000001</v>
      </c>
      <c r="BO119" s="41">
        <v>1286.335</v>
      </c>
      <c r="BP119" s="42">
        <v>3.3733</v>
      </c>
      <c r="BQ119" s="41">
        <v>1757.5518</v>
      </c>
      <c r="BR119" s="40">
        <v>44.822800000000001</v>
      </c>
      <c r="BS119" s="41">
        <v>1445.24</v>
      </c>
      <c r="BT119" s="41">
        <v>3308.8699000000001</v>
      </c>
      <c r="BU119" s="40">
        <v>58.661499999999997</v>
      </c>
    </row>
    <row r="120" spans="1:73">
      <c r="A120" s="11" t="s">
        <v>159</v>
      </c>
      <c r="B120" s="17">
        <v>76</v>
      </c>
      <c r="C120" s="6" t="s">
        <v>3</v>
      </c>
      <c r="D120" s="20" t="s">
        <v>494</v>
      </c>
      <c r="E120" s="6" t="s">
        <v>40</v>
      </c>
      <c r="F120" s="6" t="s">
        <v>39</v>
      </c>
      <c r="G120" s="6" t="s">
        <v>369</v>
      </c>
      <c r="H120" s="6" t="s">
        <v>38</v>
      </c>
      <c r="I120" s="11" t="s">
        <v>370</v>
      </c>
      <c r="J120" s="7" t="s">
        <v>424</v>
      </c>
      <c r="L120" s="7" t="s">
        <v>396</v>
      </c>
      <c r="M120" s="7" t="s">
        <v>376</v>
      </c>
      <c r="N120" s="6" t="s">
        <v>5</v>
      </c>
      <c r="P120" s="11" t="s">
        <v>444</v>
      </c>
      <c r="R120" s="6" t="s">
        <v>453</v>
      </c>
      <c r="W120" s="6" t="s">
        <v>468</v>
      </c>
      <c r="Z120" s="6" t="s">
        <v>504</v>
      </c>
      <c r="AA120" s="6" t="s">
        <v>505</v>
      </c>
      <c r="AD120" s="11"/>
      <c r="AE120" s="11"/>
      <c r="AF120" s="11"/>
      <c r="AI120" s="34" t="s">
        <v>684</v>
      </c>
      <c r="AJ120" s="35" t="s">
        <v>665</v>
      </c>
      <c r="AK120" s="36">
        <f t="shared" si="4"/>
        <v>39481</v>
      </c>
      <c r="AL120" s="37">
        <v>13.006500000000001</v>
      </c>
      <c r="AM120" s="37">
        <v>39.2532</v>
      </c>
      <c r="AN120" s="37">
        <v>0.34820000000000001</v>
      </c>
      <c r="AO120" s="37">
        <v>30.1937</v>
      </c>
      <c r="AP120" s="37">
        <v>6.1119000000000003</v>
      </c>
      <c r="AQ120" s="37">
        <v>3.9255</v>
      </c>
      <c r="AR120" s="37">
        <v>2.3342999999999998</v>
      </c>
      <c r="AS120" s="37">
        <v>78.637900000000002</v>
      </c>
      <c r="AT120" s="37">
        <v>5.0400999999999998</v>
      </c>
      <c r="AU120" s="37">
        <v>91.902100000000004</v>
      </c>
      <c r="AV120" s="37">
        <v>4.8281999999999998</v>
      </c>
      <c r="AW120" s="37">
        <v>0.99839999999999995</v>
      </c>
      <c r="AX120" s="38">
        <v>40887.519500000002</v>
      </c>
      <c r="AY120" s="37">
        <v>13.8299</v>
      </c>
      <c r="AZ120" s="39">
        <v>0</v>
      </c>
      <c r="BA120" s="39">
        <v>42.844499999999996</v>
      </c>
      <c r="BB120" s="37">
        <v>0.4869</v>
      </c>
      <c r="BC120" s="37">
        <v>15.585900000000001</v>
      </c>
      <c r="BD120" s="39">
        <v>0</v>
      </c>
      <c r="BE120" s="37">
        <v>1.1581999999999999</v>
      </c>
      <c r="BF120" s="37">
        <v>0.77839999999999998</v>
      </c>
      <c r="BG120" s="37">
        <v>15.8851</v>
      </c>
      <c r="BH120" s="40">
        <v>43.768700000000003</v>
      </c>
      <c r="BI120" s="40">
        <v>390.97660000000002</v>
      </c>
      <c r="BJ120" s="34" t="s">
        <v>683</v>
      </c>
      <c r="BK120" s="35" t="s">
        <v>678</v>
      </c>
      <c r="BL120" s="36">
        <f t="shared" si="5"/>
        <v>39484</v>
      </c>
      <c r="BM120" s="41">
        <v>82937.968800000002</v>
      </c>
      <c r="BN120" s="41">
        <v>147.0624</v>
      </c>
      <c r="BO120" s="41">
        <v>300.06470000000002</v>
      </c>
      <c r="BP120" s="42">
        <v>4.0129999999999999</v>
      </c>
      <c r="BQ120" s="41">
        <v>4293.6592000000001</v>
      </c>
      <c r="BR120" s="40">
        <v>71.130799999999994</v>
      </c>
      <c r="BS120" s="41">
        <v>861.98519999999996</v>
      </c>
      <c r="BT120" s="41">
        <v>5004.3388999999997</v>
      </c>
      <c r="BU120" s="40">
        <v>118.6054</v>
      </c>
    </row>
    <row r="121" spans="1:73">
      <c r="A121" s="11" t="s">
        <v>160</v>
      </c>
      <c r="B121" s="17">
        <v>77</v>
      </c>
      <c r="C121" s="6" t="s">
        <v>3</v>
      </c>
      <c r="D121" s="20" t="s">
        <v>494</v>
      </c>
      <c r="E121" s="6" t="s">
        <v>40</v>
      </c>
      <c r="F121" s="6" t="s">
        <v>39</v>
      </c>
      <c r="G121" s="6" t="s">
        <v>369</v>
      </c>
      <c r="H121" s="6" t="s">
        <v>38</v>
      </c>
      <c r="I121" s="11" t="s">
        <v>370</v>
      </c>
      <c r="J121" s="7" t="s">
        <v>424</v>
      </c>
      <c r="L121" s="7" t="s">
        <v>396</v>
      </c>
      <c r="M121" s="7" t="s">
        <v>376</v>
      </c>
      <c r="N121" s="6" t="s">
        <v>5</v>
      </c>
      <c r="P121" s="11" t="s">
        <v>513</v>
      </c>
      <c r="R121" s="6" t="s">
        <v>458</v>
      </c>
      <c r="W121" s="6" t="s">
        <v>468</v>
      </c>
      <c r="Z121" s="6" t="s">
        <v>504</v>
      </c>
      <c r="AA121" s="6" t="s">
        <v>505</v>
      </c>
      <c r="AD121" s="11"/>
      <c r="AE121" s="11"/>
      <c r="AF121" s="11"/>
      <c r="AI121" s="34" t="s">
        <v>685</v>
      </c>
      <c r="AJ121" s="35" t="s">
        <v>665</v>
      </c>
      <c r="AK121" s="36">
        <f t="shared" si="4"/>
        <v>39481</v>
      </c>
      <c r="AL121" s="37">
        <v>6.1733000000000002</v>
      </c>
      <c r="AM121" s="37">
        <v>36.723199999999999</v>
      </c>
      <c r="AN121" s="37">
        <v>0.54730000000000001</v>
      </c>
      <c r="AO121" s="37">
        <v>29.2851</v>
      </c>
      <c r="AP121" s="37">
        <v>6.5937999999999999</v>
      </c>
      <c r="AQ121" s="37">
        <v>8.7276000000000007</v>
      </c>
      <c r="AR121" s="37">
        <v>3.2021999999999999</v>
      </c>
      <c r="AS121" s="37">
        <v>76.313999999999993</v>
      </c>
      <c r="AT121" s="37">
        <v>6.6334999999999997</v>
      </c>
      <c r="AU121" s="37">
        <v>95.080100000000002</v>
      </c>
      <c r="AV121" s="37">
        <v>5.3490000000000002</v>
      </c>
      <c r="AW121" s="37">
        <v>1.2315</v>
      </c>
      <c r="AX121" s="38">
        <v>37560.363299999997</v>
      </c>
      <c r="AY121" s="37">
        <v>9.3605999999999998</v>
      </c>
      <c r="AZ121" s="39">
        <v>38.1218</v>
      </c>
      <c r="BA121" s="39">
        <v>44.994599999999998</v>
      </c>
      <c r="BB121" s="37">
        <v>0.50209999999999999</v>
      </c>
      <c r="BC121" s="37">
        <v>16.0762</v>
      </c>
      <c r="BD121" s="39">
        <v>47.182200000000002</v>
      </c>
      <c r="BE121" s="37">
        <v>1.2798</v>
      </c>
      <c r="BF121" s="37">
        <v>0.73740000000000006</v>
      </c>
      <c r="BG121" s="37">
        <v>14.074999999999999</v>
      </c>
      <c r="BH121" s="40">
        <v>69.226799999999997</v>
      </c>
      <c r="BI121" s="40">
        <v>283.93040000000002</v>
      </c>
      <c r="BJ121" s="34" t="s">
        <v>684</v>
      </c>
      <c r="BK121" s="35" t="s">
        <v>678</v>
      </c>
      <c r="BL121" s="36">
        <f t="shared" si="5"/>
        <v>39484</v>
      </c>
      <c r="BM121" s="41">
        <v>74742.429699999993</v>
      </c>
      <c r="BN121" s="41">
        <v>325.44110000000001</v>
      </c>
      <c r="BO121" s="41">
        <v>2901.8256999999999</v>
      </c>
      <c r="BP121" s="42">
        <v>5.6028000000000002</v>
      </c>
      <c r="BQ121" s="41">
        <v>7574.9883</v>
      </c>
      <c r="BR121" s="40">
        <v>145.84059999999999</v>
      </c>
      <c r="BS121" s="41">
        <v>1851.6617000000001</v>
      </c>
      <c r="BT121" s="41">
        <v>5382.6581999999999</v>
      </c>
      <c r="BU121" s="40">
        <v>115.0432</v>
      </c>
    </row>
    <row r="122" spans="1:73">
      <c r="A122" s="11" t="s">
        <v>161</v>
      </c>
      <c r="B122" s="17">
        <v>79</v>
      </c>
      <c r="C122" s="6" t="s">
        <v>3</v>
      </c>
      <c r="D122" s="20" t="s">
        <v>494</v>
      </c>
      <c r="E122" s="6" t="s">
        <v>40</v>
      </c>
      <c r="F122" s="6" t="s">
        <v>39</v>
      </c>
      <c r="G122" s="6" t="s">
        <v>369</v>
      </c>
      <c r="H122" s="6" t="s">
        <v>38</v>
      </c>
      <c r="I122" s="11" t="s">
        <v>370</v>
      </c>
      <c r="J122" s="7" t="s">
        <v>424</v>
      </c>
      <c r="L122" s="7" t="s">
        <v>396</v>
      </c>
      <c r="M122" s="7" t="s">
        <v>376</v>
      </c>
      <c r="N122" s="6" t="s">
        <v>5</v>
      </c>
      <c r="P122" s="11" t="s">
        <v>442</v>
      </c>
      <c r="R122" s="6" t="s">
        <v>453</v>
      </c>
      <c r="W122" s="6" t="s">
        <v>468</v>
      </c>
      <c r="Z122" s="6" t="s">
        <v>504</v>
      </c>
      <c r="AA122" s="6" t="s">
        <v>505</v>
      </c>
      <c r="AD122" s="11"/>
      <c r="AE122" s="11"/>
      <c r="AF122" s="11"/>
      <c r="AI122" s="34" t="s">
        <v>686</v>
      </c>
      <c r="AJ122" s="35" t="s">
        <v>665</v>
      </c>
      <c r="AK122" s="36">
        <f t="shared" si="4"/>
        <v>39481</v>
      </c>
      <c r="AL122" s="37">
        <v>11.1883</v>
      </c>
      <c r="AM122" s="37">
        <v>37.764800000000001</v>
      </c>
      <c r="AN122" s="37">
        <v>0.438</v>
      </c>
      <c r="AO122" s="37">
        <v>31.3249</v>
      </c>
      <c r="AP122" s="37">
        <v>6.0057</v>
      </c>
      <c r="AQ122" s="37">
        <v>5.2272999999999996</v>
      </c>
      <c r="AR122" s="37">
        <v>2.8649</v>
      </c>
      <c r="AS122" s="37">
        <v>77.215500000000006</v>
      </c>
      <c r="AT122" s="37">
        <v>1.7847999999999999</v>
      </c>
      <c r="AU122" s="37">
        <v>71.224100000000007</v>
      </c>
      <c r="AV122" s="37">
        <v>1.9128000000000001</v>
      </c>
      <c r="AW122" s="37">
        <v>0.79459999999999997</v>
      </c>
      <c r="AX122" s="38">
        <v>28630.4375</v>
      </c>
      <c r="AY122" s="37">
        <v>17.6815</v>
      </c>
      <c r="AZ122" s="39">
        <v>0</v>
      </c>
      <c r="BA122" s="39">
        <v>31.282299999999999</v>
      </c>
      <c r="BB122" s="37">
        <v>0.38200000000000001</v>
      </c>
      <c r="BC122" s="37">
        <v>12.0181</v>
      </c>
      <c r="BD122" s="39">
        <v>65.982600000000005</v>
      </c>
      <c r="BE122" s="37">
        <v>1.194</v>
      </c>
      <c r="BF122" s="37">
        <v>0.6905</v>
      </c>
      <c r="BG122" s="37">
        <v>15.794</v>
      </c>
      <c r="BH122" s="40">
        <v>26.951799999999999</v>
      </c>
      <c r="BI122" s="40">
        <v>486.2602</v>
      </c>
      <c r="BJ122" s="34" t="s">
        <v>685</v>
      </c>
      <c r="BK122" s="35" t="s">
        <v>678</v>
      </c>
      <c r="BL122" s="36">
        <f t="shared" si="5"/>
        <v>39484</v>
      </c>
      <c r="BM122" s="41">
        <v>58085.773399999998</v>
      </c>
      <c r="BN122" s="41">
        <v>327.93799999999999</v>
      </c>
      <c r="BO122" s="41">
        <v>433.16559999999998</v>
      </c>
      <c r="BP122" s="42">
        <v>3.6572</v>
      </c>
      <c r="BQ122" s="41">
        <v>8137.3716000000004</v>
      </c>
      <c r="BR122" s="40">
        <v>109.5984</v>
      </c>
      <c r="BS122" s="41">
        <v>1677.2882</v>
      </c>
      <c r="BT122" s="41">
        <v>5038.8140000000003</v>
      </c>
      <c r="BU122" s="40">
        <v>83.738600000000005</v>
      </c>
    </row>
    <row r="123" spans="1:73">
      <c r="A123" s="11" t="s">
        <v>162</v>
      </c>
      <c r="B123" s="17">
        <v>92</v>
      </c>
      <c r="C123" s="6" t="s">
        <v>3</v>
      </c>
      <c r="D123" s="20" t="s">
        <v>494</v>
      </c>
      <c r="E123" s="6" t="s">
        <v>40</v>
      </c>
      <c r="F123" s="6" t="s">
        <v>39</v>
      </c>
      <c r="G123" s="6" t="s">
        <v>369</v>
      </c>
      <c r="H123" s="6" t="s">
        <v>38</v>
      </c>
      <c r="I123" s="11" t="s">
        <v>370</v>
      </c>
      <c r="J123" s="7" t="s">
        <v>424</v>
      </c>
      <c r="L123" s="7" t="s">
        <v>396</v>
      </c>
      <c r="M123" s="7" t="s">
        <v>376</v>
      </c>
      <c r="N123" s="6" t="s">
        <v>5</v>
      </c>
      <c r="P123" s="11" t="s">
        <v>440</v>
      </c>
      <c r="R123" s="6" t="s">
        <v>454</v>
      </c>
      <c r="W123" s="6" t="s">
        <v>468</v>
      </c>
      <c r="Z123" s="6" t="s">
        <v>504</v>
      </c>
      <c r="AA123" s="6" t="s">
        <v>505</v>
      </c>
      <c r="AD123" s="11"/>
      <c r="AE123" s="11"/>
      <c r="AF123" s="11"/>
      <c r="AI123" s="34" t="s">
        <v>687</v>
      </c>
      <c r="AJ123" s="35" t="s">
        <v>665</v>
      </c>
      <c r="AK123" s="36">
        <f t="shared" si="4"/>
        <v>39481</v>
      </c>
      <c r="AL123" s="37">
        <v>10.289199999999999</v>
      </c>
      <c r="AM123" s="37">
        <v>48.946800000000003</v>
      </c>
      <c r="AN123" s="37">
        <v>0.52290000000000003</v>
      </c>
      <c r="AO123" s="37">
        <v>38.005000000000003</v>
      </c>
      <c r="AP123" s="37">
        <v>7.9509999999999996</v>
      </c>
      <c r="AQ123" s="37">
        <v>6.7442000000000002</v>
      </c>
      <c r="AR123" s="37">
        <v>3.5575000000000001</v>
      </c>
      <c r="AS123" s="37">
        <v>103.327</v>
      </c>
      <c r="AT123" s="37">
        <v>3.2286000000000001</v>
      </c>
      <c r="AU123" s="37">
        <v>102.4062</v>
      </c>
      <c r="AV123" s="37">
        <v>3.8340000000000001</v>
      </c>
      <c r="AW123" s="37">
        <v>1.5348999999999999</v>
      </c>
      <c r="AX123" s="38">
        <v>34376.371099999997</v>
      </c>
      <c r="AY123" s="37">
        <v>10.841900000000001</v>
      </c>
      <c r="AZ123" s="39">
        <v>0</v>
      </c>
      <c r="BA123" s="39">
        <v>37.837299999999999</v>
      </c>
      <c r="BB123" s="37">
        <v>0.56759999999999999</v>
      </c>
      <c r="BC123" s="37">
        <v>16.826699999999999</v>
      </c>
      <c r="BD123" s="39">
        <v>60.790399999999998</v>
      </c>
      <c r="BE123" s="37">
        <v>1.4770000000000001</v>
      </c>
      <c r="BF123" s="37">
        <v>1.0202</v>
      </c>
      <c r="BG123" s="37">
        <v>15.110900000000001</v>
      </c>
      <c r="BH123" s="40">
        <v>51.038600000000002</v>
      </c>
      <c r="BI123" s="40">
        <v>311.36579999999998</v>
      </c>
      <c r="BJ123" s="34" t="s">
        <v>686</v>
      </c>
      <c r="BK123" s="35" t="s">
        <v>678</v>
      </c>
      <c r="BL123" s="36">
        <f t="shared" si="5"/>
        <v>39484</v>
      </c>
      <c r="BM123" s="41">
        <v>91144.445300000007</v>
      </c>
      <c r="BN123" s="41">
        <v>292.61849999999998</v>
      </c>
      <c r="BO123" s="41">
        <v>692.55319999999995</v>
      </c>
      <c r="BP123" s="42">
        <v>6.0414000000000003</v>
      </c>
      <c r="BQ123" s="41">
        <v>8072.4629000000004</v>
      </c>
      <c r="BR123" s="40">
        <v>78.525999999999996</v>
      </c>
      <c r="BS123" s="41">
        <v>1525.8202000000001</v>
      </c>
      <c r="BT123" s="41">
        <v>6347.7749000000003</v>
      </c>
      <c r="BU123" s="40">
        <v>128.786</v>
      </c>
    </row>
    <row r="124" spans="1:73">
      <c r="A124" s="11" t="s">
        <v>163</v>
      </c>
      <c r="B124" s="17">
        <v>100</v>
      </c>
      <c r="C124" s="6" t="s">
        <v>3</v>
      </c>
      <c r="D124" s="20" t="s">
        <v>494</v>
      </c>
      <c r="E124" s="6" t="s">
        <v>40</v>
      </c>
      <c r="F124" s="6" t="s">
        <v>39</v>
      </c>
      <c r="G124" s="6" t="s">
        <v>369</v>
      </c>
      <c r="H124" s="6" t="s">
        <v>38</v>
      </c>
      <c r="I124" s="11" t="s">
        <v>370</v>
      </c>
      <c r="J124" s="7" t="s">
        <v>424</v>
      </c>
      <c r="L124" s="7" t="s">
        <v>396</v>
      </c>
      <c r="M124" s="7" t="s">
        <v>376</v>
      </c>
      <c r="N124" s="6" t="s">
        <v>5</v>
      </c>
      <c r="P124" s="11" t="s">
        <v>440</v>
      </c>
      <c r="R124" s="6" t="s">
        <v>452</v>
      </c>
      <c r="W124" s="6" t="s">
        <v>468</v>
      </c>
      <c r="Z124" s="6" t="s">
        <v>504</v>
      </c>
      <c r="AA124" s="6" t="s">
        <v>505</v>
      </c>
      <c r="AD124" s="11"/>
      <c r="AE124" s="11"/>
      <c r="AF124" s="11"/>
      <c r="AI124" s="34" t="s">
        <v>688</v>
      </c>
      <c r="AJ124" s="35" t="s">
        <v>665</v>
      </c>
      <c r="AK124" s="36">
        <f t="shared" si="4"/>
        <v>39481</v>
      </c>
      <c r="AL124" s="37">
        <v>4.6261999999999999</v>
      </c>
      <c r="AM124" s="37">
        <v>25.4251</v>
      </c>
      <c r="AN124" s="37">
        <v>0.32369999999999999</v>
      </c>
      <c r="AO124" s="37">
        <v>23.2256</v>
      </c>
      <c r="AP124" s="37">
        <v>3.7827000000000002</v>
      </c>
      <c r="AQ124" s="37">
        <v>4.2214</v>
      </c>
      <c r="AR124" s="37">
        <v>1.9549000000000001</v>
      </c>
      <c r="AS124" s="37">
        <v>52.7149</v>
      </c>
      <c r="AT124" s="37">
        <v>2.9344999999999999</v>
      </c>
      <c r="AU124" s="37">
        <v>70.438699999999997</v>
      </c>
      <c r="AV124" s="37">
        <v>1.9714</v>
      </c>
      <c r="AW124" s="37">
        <v>0.5222</v>
      </c>
      <c r="AX124" s="38">
        <v>26735.400399999999</v>
      </c>
      <c r="AY124" s="37">
        <v>14.5578</v>
      </c>
      <c r="AZ124" s="39">
        <v>0</v>
      </c>
      <c r="BA124" s="39">
        <v>30.740600000000001</v>
      </c>
      <c r="BB124" s="37">
        <v>0.34570000000000001</v>
      </c>
      <c r="BC124" s="37">
        <v>12.0296</v>
      </c>
      <c r="BD124" s="39">
        <v>0</v>
      </c>
      <c r="BE124" s="37">
        <v>0.94969999999999999</v>
      </c>
      <c r="BF124" s="37">
        <v>0.36109999999999998</v>
      </c>
      <c r="BG124" s="37">
        <v>12.803800000000001</v>
      </c>
      <c r="BH124" s="40">
        <v>36.341900000000003</v>
      </c>
      <c r="BI124" s="40">
        <v>417.57429999999999</v>
      </c>
      <c r="BJ124" s="34" t="s">
        <v>687</v>
      </c>
      <c r="BK124" s="35" t="s">
        <v>678</v>
      </c>
      <c r="BL124" s="36">
        <f t="shared" si="5"/>
        <v>39484</v>
      </c>
      <c r="BM124" s="41">
        <v>72230.523400000005</v>
      </c>
      <c r="BN124" s="41">
        <v>296.12200000000001</v>
      </c>
      <c r="BO124" s="41">
        <v>912.00289999999995</v>
      </c>
      <c r="BP124" s="42">
        <v>2.9729999999999999</v>
      </c>
      <c r="BQ124" s="41">
        <v>7421.8275999999996</v>
      </c>
      <c r="BR124" s="40">
        <v>78.3215</v>
      </c>
      <c r="BS124" s="41">
        <v>1530.5367000000001</v>
      </c>
      <c r="BT124" s="41">
        <v>4752.3633</v>
      </c>
      <c r="BU124" s="40">
        <v>90.165599999999998</v>
      </c>
    </row>
    <row r="125" spans="1:73">
      <c r="A125" s="11" t="s">
        <v>164</v>
      </c>
      <c r="B125" s="17">
        <v>102</v>
      </c>
      <c r="C125" s="6" t="s">
        <v>3</v>
      </c>
      <c r="D125" s="20" t="s">
        <v>494</v>
      </c>
      <c r="E125" s="6" t="s">
        <v>40</v>
      </c>
      <c r="F125" s="6" t="s">
        <v>39</v>
      </c>
      <c r="G125" s="6" t="s">
        <v>369</v>
      </c>
      <c r="H125" s="6" t="s">
        <v>38</v>
      </c>
      <c r="I125" s="11" t="s">
        <v>370</v>
      </c>
      <c r="J125" s="7" t="s">
        <v>424</v>
      </c>
      <c r="L125" s="7" t="s">
        <v>396</v>
      </c>
      <c r="M125" s="7" t="s">
        <v>376</v>
      </c>
      <c r="N125" s="6" t="s">
        <v>5</v>
      </c>
      <c r="P125" s="11" t="s">
        <v>440</v>
      </c>
      <c r="R125" s="6" t="s">
        <v>454</v>
      </c>
      <c r="W125" s="6" t="s">
        <v>468</v>
      </c>
      <c r="Z125" s="6" t="s">
        <v>504</v>
      </c>
      <c r="AA125" s="6" t="s">
        <v>505</v>
      </c>
      <c r="AD125" s="11"/>
      <c r="AE125" s="11"/>
      <c r="AF125" s="11"/>
      <c r="AI125" s="34" t="s">
        <v>689</v>
      </c>
      <c r="AJ125" s="35" t="s">
        <v>665</v>
      </c>
      <c r="AK125" s="36">
        <f t="shared" si="4"/>
        <v>39481</v>
      </c>
      <c r="AL125" s="37">
        <v>4.0627000000000004</v>
      </c>
      <c r="AM125" s="37">
        <v>37.557899999999997</v>
      </c>
      <c r="AN125" s="37">
        <v>0.63739999999999997</v>
      </c>
      <c r="AO125" s="37">
        <v>40.404600000000002</v>
      </c>
      <c r="AP125" s="37">
        <v>9.0309000000000008</v>
      </c>
      <c r="AQ125" s="37">
        <v>6.5713999999999997</v>
      </c>
      <c r="AR125" s="37">
        <v>4.4763000000000002</v>
      </c>
      <c r="AS125" s="37">
        <v>89.5642</v>
      </c>
      <c r="AT125" s="37">
        <v>8.4795999999999996</v>
      </c>
      <c r="AU125" s="37">
        <v>88.025599999999997</v>
      </c>
      <c r="AV125" s="37">
        <v>3.8757999999999999</v>
      </c>
      <c r="AW125" s="37">
        <v>1.8897999999999999</v>
      </c>
      <c r="AX125" s="38">
        <v>29596.242200000001</v>
      </c>
      <c r="AY125" s="37">
        <v>11.942399999999999</v>
      </c>
      <c r="AZ125" s="39">
        <v>31.9434</v>
      </c>
      <c r="BA125" s="39">
        <v>46.133400000000002</v>
      </c>
      <c r="BB125" s="37">
        <v>0.44019999999999998</v>
      </c>
      <c r="BC125" s="37">
        <v>14.153499999999999</v>
      </c>
      <c r="BD125" s="39">
        <v>89.941800000000001</v>
      </c>
      <c r="BE125" s="37">
        <v>1.2871999999999999</v>
      </c>
      <c r="BF125" s="37">
        <v>1.0615000000000001</v>
      </c>
      <c r="BG125" s="37">
        <v>12.6402</v>
      </c>
      <c r="BH125" s="40">
        <v>51.697899999999997</v>
      </c>
      <c r="BI125" s="40">
        <v>358.27019999999999</v>
      </c>
      <c r="BJ125" s="34" t="s">
        <v>688</v>
      </c>
      <c r="BK125" s="35" t="s">
        <v>678</v>
      </c>
      <c r="BL125" s="36">
        <f t="shared" si="5"/>
        <v>39484</v>
      </c>
      <c r="BM125" s="41">
        <v>81754.554699999993</v>
      </c>
      <c r="BN125" s="41">
        <v>345.89370000000002</v>
      </c>
      <c r="BO125" s="41">
        <v>2815.6414</v>
      </c>
      <c r="BP125" s="42">
        <v>6.9707999999999997</v>
      </c>
      <c r="BQ125" s="41">
        <v>8629.3817999999992</v>
      </c>
      <c r="BR125" s="40">
        <v>113.51220000000001</v>
      </c>
      <c r="BS125" s="41">
        <v>2432.8469</v>
      </c>
      <c r="BT125" s="41">
        <v>5690.1948000000002</v>
      </c>
      <c r="BU125" s="40">
        <v>99.806799999999996</v>
      </c>
    </row>
    <row r="126" spans="1:73">
      <c r="A126" s="11" t="s">
        <v>165</v>
      </c>
      <c r="B126" s="17">
        <v>112</v>
      </c>
      <c r="C126" s="6" t="s">
        <v>3</v>
      </c>
      <c r="D126" s="20" t="s">
        <v>494</v>
      </c>
      <c r="E126" s="6" t="s">
        <v>40</v>
      </c>
      <c r="F126" s="6" t="s">
        <v>39</v>
      </c>
      <c r="G126" s="6" t="s">
        <v>369</v>
      </c>
      <c r="H126" s="6" t="s">
        <v>38</v>
      </c>
      <c r="I126" s="11" t="s">
        <v>370</v>
      </c>
      <c r="J126" s="7" t="s">
        <v>424</v>
      </c>
      <c r="L126" s="7" t="s">
        <v>396</v>
      </c>
      <c r="M126" s="7" t="s">
        <v>376</v>
      </c>
      <c r="N126" s="6" t="s">
        <v>5</v>
      </c>
      <c r="P126" s="11" t="s">
        <v>444</v>
      </c>
      <c r="R126" s="6" t="s">
        <v>453</v>
      </c>
      <c r="W126" s="6" t="s">
        <v>468</v>
      </c>
      <c r="Z126" s="6" t="s">
        <v>504</v>
      </c>
      <c r="AA126" s="6" t="s">
        <v>505</v>
      </c>
      <c r="AD126" s="11"/>
      <c r="AE126" s="11"/>
      <c r="AF126" s="11"/>
      <c r="AI126" s="34" t="s">
        <v>690</v>
      </c>
      <c r="AJ126" s="35" t="s">
        <v>665</v>
      </c>
      <c r="AK126" s="36">
        <f t="shared" si="4"/>
        <v>39481</v>
      </c>
      <c r="AL126" s="37">
        <v>2.1831999999999998</v>
      </c>
      <c r="AM126" s="37">
        <v>20.447500000000002</v>
      </c>
      <c r="AN126" s="37">
        <v>0.315</v>
      </c>
      <c r="AO126" s="37">
        <v>25.4268</v>
      </c>
      <c r="AP126" s="37">
        <v>4.2007000000000003</v>
      </c>
      <c r="AQ126" s="37">
        <v>3.0996999999999999</v>
      </c>
      <c r="AR126" s="37">
        <v>2.1124999999999998</v>
      </c>
      <c r="AS126" s="37">
        <v>49.4133</v>
      </c>
      <c r="AT126" s="37">
        <v>1.9903</v>
      </c>
      <c r="AU126" s="37">
        <v>44.499400000000001</v>
      </c>
      <c r="AV126" s="37">
        <v>1.9601999999999999</v>
      </c>
      <c r="AW126" s="37">
        <v>0.81100000000000005</v>
      </c>
      <c r="AX126" s="38">
        <v>12325.429700000001</v>
      </c>
      <c r="AY126" s="37">
        <v>6.7191000000000001</v>
      </c>
      <c r="AZ126" s="39">
        <v>27.159300000000002</v>
      </c>
      <c r="BA126" s="39">
        <v>19.797799999999999</v>
      </c>
      <c r="BB126" s="37">
        <v>0.19400000000000001</v>
      </c>
      <c r="BC126" s="37">
        <v>7.5011999999999999</v>
      </c>
      <c r="BD126" s="39">
        <v>52.089700000000001</v>
      </c>
      <c r="BE126" s="37">
        <v>0.6704</v>
      </c>
      <c r="BF126" s="37">
        <v>0.57909999999999995</v>
      </c>
      <c r="BG126" s="37">
        <v>6.9187000000000003</v>
      </c>
      <c r="BH126" s="40">
        <v>34.005099999999999</v>
      </c>
      <c r="BI126" s="40">
        <v>187.73439999999999</v>
      </c>
      <c r="BJ126" s="34" t="s">
        <v>690</v>
      </c>
      <c r="BK126" s="35" t="s">
        <v>678</v>
      </c>
      <c r="BL126" s="36">
        <f t="shared" si="5"/>
        <v>39484</v>
      </c>
      <c r="BM126" s="41">
        <v>41598.968800000002</v>
      </c>
      <c r="BN126" s="41">
        <v>268.45999999999998</v>
      </c>
      <c r="BO126" s="41">
        <v>705.6703</v>
      </c>
      <c r="BP126" s="42">
        <v>2.8186</v>
      </c>
      <c r="BQ126" s="41">
        <v>4583.6938</v>
      </c>
      <c r="BR126" s="40">
        <v>74.295599999999993</v>
      </c>
      <c r="BS126" s="41">
        <v>876.54359999999997</v>
      </c>
      <c r="BT126" s="41">
        <v>3196.1448</v>
      </c>
      <c r="BU126" s="40">
        <v>49.251199999999997</v>
      </c>
    </row>
    <row r="127" spans="1:73">
      <c r="A127" s="11" t="s">
        <v>166</v>
      </c>
      <c r="B127" s="17">
        <v>123</v>
      </c>
      <c r="C127" s="6" t="s">
        <v>3</v>
      </c>
      <c r="D127" s="20" t="s">
        <v>494</v>
      </c>
      <c r="E127" s="6" t="s">
        <v>40</v>
      </c>
      <c r="F127" s="6" t="s">
        <v>39</v>
      </c>
      <c r="G127" s="6" t="s">
        <v>369</v>
      </c>
      <c r="H127" s="6" t="s">
        <v>38</v>
      </c>
      <c r="I127" s="11" t="s">
        <v>370</v>
      </c>
      <c r="J127" s="7" t="s">
        <v>424</v>
      </c>
      <c r="L127" s="7" t="s">
        <v>396</v>
      </c>
      <c r="M127" s="7" t="s">
        <v>376</v>
      </c>
      <c r="N127" s="6" t="s">
        <v>5</v>
      </c>
      <c r="P127" s="11" t="s">
        <v>441</v>
      </c>
      <c r="R127" s="6" t="s">
        <v>452</v>
      </c>
      <c r="W127" s="6" t="s">
        <v>468</v>
      </c>
      <c r="Z127" s="6" t="s">
        <v>504</v>
      </c>
      <c r="AA127" s="6" t="s">
        <v>505</v>
      </c>
      <c r="AD127" s="11"/>
      <c r="AE127" s="11"/>
      <c r="AF127" s="11"/>
      <c r="AI127" s="34" t="s">
        <v>691</v>
      </c>
      <c r="AJ127" s="35" t="s">
        <v>665</v>
      </c>
      <c r="AK127" s="36">
        <f t="shared" si="4"/>
        <v>39481</v>
      </c>
      <c r="AL127" s="37">
        <v>4.984</v>
      </c>
      <c r="AM127" s="37">
        <v>36.982500000000002</v>
      </c>
      <c r="AN127" s="37">
        <v>0.45129999999999998</v>
      </c>
      <c r="AO127" s="37">
        <v>29.324999999999999</v>
      </c>
      <c r="AP127" s="37">
        <v>6.7798999999999996</v>
      </c>
      <c r="AQ127" s="37">
        <v>6.4259000000000004</v>
      </c>
      <c r="AR127" s="37">
        <v>3.2355</v>
      </c>
      <c r="AS127" s="37">
        <v>83.1571</v>
      </c>
      <c r="AT127" s="37">
        <v>4.5690999999999997</v>
      </c>
      <c r="AU127" s="37">
        <v>100.6097</v>
      </c>
      <c r="AV127" s="37">
        <v>3.3527999999999998</v>
      </c>
      <c r="AW127" s="37">
        <v>1.4238999999999999</v>
      </c>
      <c r="AX127" s="38">
        <v>33125.867200000001</v>
      </c>
      <c r="AY127" s="37">
        <v>9.8625000000000007</v>
      </c>
      <c r="AZ127" s="39">
        <v>0</v>
      </c>
      <c r="BA127" s="39">
        <v>33.578099999999999</v>
      </c>
      <c r="BB127" s="37">
        <v>0.62949999999999995</v>
      </c>
      <c r="BC127" s="37">
        <v>16.190100000000001</v>
      </c>
      <c r="BD127" s="39">
        <v>0</v>
      </c>
      <c r="BE127" s="37">
        <v>1.4296</v>
      </c>
      <c r="BF127" s="37">
        <v>0.78090000000000004</v>
      </c>
      <c r="BG127" s="37">
        <v>13.9626</v>
      </c>
      <c r="BH127" s="40">
        <v>72.639899999999997</v>
      </c>
      <c r="BI127" s="40">
        <v>287.66160000000002</v>
      </c>
      <c r="BJ127" s="34" t="s">
        <v>691</v>
      </c>
      <c r="BK127" s="35" t="s">
        <v>692</v>
      </c>
      <c r="BL127" s="36">
        <f t="shared" si="5"/>
        <v>39484</v>
      </c>
      <c r="BM127" s="41">
        <v>90697.953099999999</v>
      </c>
      <c r="BN127" s="41">
        <v>393.73039999999997</v>
      </c>
      <c r="BO127" s="41">
        <v>968.89779999999996</v>
      </c>
      <c r="BP127" s="42">
        <v>5.4413999999999998</v>
      </c>
      <c r="BQ127" s="41">
        <v>9178.5272999999997</v>
      </c>
      <c r="BR127" s="40">
        <v>94.771500000000003</v>
      </c>
      <c r="BS127" s="41">
        <v>1715.0518</v>
      </c>
      <c r="BT127" s="41">
        <v>6277.0331999999999</v>
      </c>
      <c r="BU127" s="40">
        <v>131.09739999999999</v>
      </c>
    </row>
    <row r="128" spans="1:73">
      <c r="A128" s="11" t="s">
        <v>167</v>
      </c>
      <c r="B128" s="17">
        <v>131</v>
      </c>
      <c r="C128" s="6" t="s">
        <v>3</v>
      </c>
      <c r="D128" s="20" t="s">
        <v>494</v>
      </c>
      <c r="E128" s="6" t="s">
        <v>40</v>
      </c>
      <c r="F128" s="6" t="s">
        <v>39</v>
      </c>
      <c r="G128" s="6" t="s">
        <v>369</v>
      </c>
      <c r="H128" s="6" t="s">
        <v>38</v>
      </c>
      <c r="I128" s="11" t="s">
        <v>370</v>
      </c>
      <c r="J128" s="7" t="s">
        <v>424</v>
      </c>
      <c r="L128" s="7" t="s">
        <v>396</v>
      </c>
      <c r="M128" s="7" t="s">
        <v>376</v>
      </c>
      <c r="N128" s="6" t="s">
        <v>5</v>
      </c>
      <c r="P128" s="11" t="s">
        <v>441</v>
      </c>
      <c r="R128" s="6" t="s">
        <v>452</v>
      </c>
      <c r="W128" s="6" t="s">
        <v>468</v>
      </c>
      <c r="Z128" s="6" t="s">
        <v>504</v>
      </c>
      <c r="AA128" s="6" t="s">
        <v>505</v>
      </c>
      <c r="AD128" s="11"/>
      <c r="AE128" s="11"/>
      <c r="AF128" s="11"/>
      <c r="AI128" s="34" t="s">
        <v>693</v>
      </c>
      <c r="AJ128" s="35" t="s">
        <v>665</v>
      </c>
      <c r="AK128" s="36">
        <f t="shared" si="4"/>
        <v>39481</v>
      </c>
      <c r="AL128" s="37">
        <v>43.302300000000002</v>
      </c>
      <c r="AM128" s="37">
        <v>37.252200000000002</v>
      </c>
      <c r="AN128" s="37">
        <v>0.38019999999999998</v>
      </c>
      <c r="AO128" s="37">
        <v>34.404400000000003</v>
      </c>
      <c r="AP128" s="37">
        <v>6.3216999999999999</v>
      </c>
      <c r="AQ128" s="37">
        <v>5.0514999999999999</v>
      </c>
      <c r="AR128" s="37">
        <v>2.5764</v>
      </c>
      <c r="AS128" s="37">
        <v>86.114099999999993</v>
      </c>
      <c r="AT128" s="37">
        <v>3.2328000000000001</v>
      </c>
      <c r="AU128" s="37">
        <v>79.318200000000004</v>
      </c>
      <c r="AV128" s="37">
        <v>2.8706</v>
      </c>
      <c r="AW128" s="37">
        <v>1.2092000000000001</v>
      </c>
      <c r="AX128" s="38">
        <v>26288.5586</v>
      </c>
      <c r="AY128" s="37">
        <v>7.9413</v>
      </c>
      <c r="AZ128" s="39">
        <v>0</v>
      </c>
      <c r="BA128" s="39">
        <v>31.752300000000002</v>
      </c>
      <c r="BB128" s="37">
        <v>0.46529999999999999</v>
      </c>
      <c r="BC128" s="37">
        <v>12.747299999999999</v>
      </c>
      <c r="BD128" s="39">
        <v>0</v>
      </c>
      <c r="BE128" s="37">
        <v>1.2010000000000001</v>
      </c>
      <c r="BF128" s="37">
        <v>0.81089999999999995</v>
      </c>
      <c r="BG128" s="37">
        <v>11.345000000000001</v>
      </c>
      <c r="BH128" s="40">
        <v>43.797499999999999</v>
      </c>
      <c r="BI128" s="40">
        <v>222.54329999999999</v>
      </c>
      <c r="BJ128" s="34" t="s">
        <v>693</v>
      </c>
      <c r="BK128" s="35" t="s">
        <v>692</v>
      </c>
      <c r="BL128" s="36">
        <f t="shared" si="5"/>
        <v>39484</v>
      </c>
      <c r="BM128" s="41">
        <v>68730.210900000005</v>
      </c>
      <c r="BN128" s="41">
        <v>240.4127</v>
      </c>
      <c r="BO128" s="41">
        <v>417.35469999999998</v>
      </c>
      <c r="BP128" s="42">
        <v>4.7975000000000003</v>
      </c>
      <c r="BQ128" s="41">
        <v>5723.7241000000004</v>
      </c>
      <c r="BR128" s="40">
        <v>73.759399999999999</v>
      </c>
      <c r="BS128" s="41">
        <v>1112.3495</v>
      </c>
      <c r="BT128" s="41">
        <v>4416.2383</v>
      </c>
      <c r="BU128" s="40">
        <v>119.85769999999999</v>
      </c>
    </row>
    <row r="129" spans="1:73">
      <c r="A129" s="11" t="s">
        <v>168</v>
      </c>
      <c r="B129" s="17">
        <v>132</v>
      </c>
      <c r="C129" s="6" t="s">
        <v>3</v>
      </c>
      <c r="D129" s="20" t="s">
        <v>494</v>
      </c>
      <c r="E129" s="6" t="s">
        <v>40</v>
      </c>
      <c r="F129" s="6" t="s">
        <v>39</v>
      </c>
      <c r="G129" s="6" t="s">
        <v>369</v>
      </c>
      <c r="H129" s="6" t="s">
        <v>38</v>
      </c>
      <c r="I129" s="11" t="s">
        <v>370</v>
      </c>
      <c r="J129" s="7" t="s">
        <v>424</v>
      </c>
      <c r="L129" s="7" t="s">
        <v>396</v>
      </c>
      <c r="M129" s="7" t="s">
        <v>376</v>
      </c>
      <c r="N129" s="6" t="s">
        <v>5</v>
      </c>
      <c r="P129" s="11" t="s">
        <v>441</v>
      </c>
      <c r="R129" s="6" t="s">
        <v>454</v>
      </c>
      <c r="W129" s="6" t="s">
        <v>468</v>
      </c>
      <c r="Z129" s="6" t="s">
        <v>504</v>
      </c>
      <c r="AA129" s="6" t="s">
        <v>505</v>
      </c>
      <c r="AD129" s="11"/>
      <c r="AE129" s="11"/>
      <c r="AF129" s="11"/>
      <c r="AI129" s="34" t="s">
        <v>694</v>
      </c>
      <c r="AJ129" s="35" t="s">
        <v>665</v>
      </c>
      <c r="AK129" s="36">
        <f t="shared" si="4"/>
        <v>39481</v>
      </c>
      <c r="AL129" s="37">
        <v>6.1456</v>
      </c>
      <c r="AM129" s="37">
        <v>28.789899999999999</v>
      </c>
      <c r="AN129" s="37">
        <v>0.34520000000000001</v>
      </c>
      <c r="AO129" s="37">
        <v>20.586400000000001</v>
      </c>
      <c r="AP129" s="37">
        <v>4.3192000000000004</v>
      </c>
      <c r="AQ129" s="37">
        <v>3.7806999999999999</v>
      </c>
      <c r="AR129" s="37">
        <v>2.262</v>
      </c>
      <c r="AS129" s="37">
        <v>58.3887</v>
      </c>
      <c r="AT129" s="37">
        <v>3.1469999999999998</v>
      </c>
      <c r="AU129" s="37">
        <v>73.138999999999996</v>
      </c>
      <c r="AV129" s="37">
        <v>2.6371000000000002</v>
      </c>
      <c r="AW129" s="37">
        <v>0.63959999999999995</v>
      </c>
      <c r="AX129" s="38">
        <v>32840.031300000002</v>
      </c>
      <c r="AY129" s="37">
        <v>13.826599999999999</v>
      </c>
      <c r="AZ129" s="39">
        <v>0</v>
      </c>
      <c r="BA129" s="39">
        <v>12.9237</v>
      </c>
      <c r="BB129" s="37">
        <v>0.3211</v>
      </c>
      <c r="BC129" s="37">
        <v>10.5764</v>
      </c>
      <c r="BD129" s="39">
        <v>71.249600000000001</v>
      </c>
      <c r="BE129" s="37">
        <v>3.1196000000000002</v>
      </c>
      <c r="BF129" s="37">
        <v>0.49180000000000001</v>
      </c>
      <c r="BG129" s="37">
        <v>12.3217</v>
      </c>
      <c r="BH129" s="40">
        <v>35.182499999999997</v>
      </c>
      <c r="BI129" s="40">
        <v>366.81529999999998</v>
      </c>
      <c r="BJ129" s="34" t="s">
        <v>694</v>
      </c>
      <c r="BK129" s="35" t="s">
        <v>692</v>
      </c>
      <c r="BL129" s="36">
        <f t="shared" si="5"/>
        <v>39484</v>
      </c>
      <c r="BM129" s="41">
        <v>75056.343800000002</v>
      </c>
      <c r="BN129" s="41">
        <v>229.38800000000001</v>
      </c>
      <c r="BO129" s="41">
        <v>1549.0054</v>
      </c>
      <c r="BP129" s="42">
        <v>3.4405999999999999</v>
      </c>
      <c r="BQ129" s="41">
        <v>2615.9958000000001</v>
      </c>
      <c r="BR129" s="40">
        <v>98.700299999999999</v>
      </c>
      <c r="BS129" s="41">
        <v>813.15769999999998</v>
      </c>
      <c r="BT129" s="41">
        <v>5068.3657000000003</v>
      </c>
      <c r="BU129" s="40">
        <v>85.929500000000004</v>
      </c>
    </row>
    <row r="130" spans="1:73">
      <c r="A130" s="11" t="s">
        <v>169</v>
      </c>
      <c r="B130" s="17">
        <v>140</v>
      </c>
      <c r="C130" s="6" t="s">
        <v>3</v>
      </c>
      <c r="D130" s="20" t="s">
        <v>494</v>
      </c>
      <c r="E130" s="6" t="s">
        <v>40</v>
      </c>
      <c r="F130" s="6" t="s">
        <v>39</v>
      </c>
      <c r="G130" s="6" t="s">
        <v>369</v>
      </c>
      <c r="H130" s="6" t="s">
        <v>38</v>
      </c>
      <c r="I130" s="11" t="s">
        <v>370</v>
      </c>
      <c r="J130" s="7" t="s">
        <v>424</v>
      </c>
      <c r="L130" s="7" t="s">
        <v>396</v>
      </c>
      <c r="M130" s="7" t="s">
        <v>376</v>
      </c>
      <c r="N130" s="6" t="s">
        <v>5</v>
      </c>
      <c r="P130" s="11" t="s">
        <v>441</v>
      </c>
      <c r="R130" s="6" t="s">
        <v>454</v>
      </c>
      <c r="W130" s="6" t="s">
        <v>468</v>
      </c>
      <c r="Z130" s="6" t="s">
        <v>504</v>
      </c>
      <c r="AA130" s="6" t="s">
        <v>505</v>
      </c>
      <c r="AD130" s="11"/>
      <c r="AE130" s="11"/>
      <c r="AF130" s="11"/>
      <c r="AI130" s="34" t="s">
        <v>695</v>
      </c>
      <c r="AJ130" s="35" t="s">
        <v>665</v>
      </c>
      <c r="AK130" s="36">
        <f t="shared" si="4"/>
        <v>39481</v>
      </c>
      <c r="AL130" s="37">
        <v>1.4777</v>
      </c>
      <c r="AM130" s="37">
        <v>50.881300000000003</v>
      </c>
      <c r="AN130" s="37">
        <v>0.50609999999999999</v>
      </c>
      <c r="AO130" s="37">
        <v>38.2883</v>
      </c>
      <c r="AP130" s="37">
        <v>7.5286999999999997</v>
      </c>
      <c r="AQ130" s="37">
        <v>4.8921000000000001</v>
      </c>
      <c r="AR130" s="37">
        <v>3.3935</v>
      </c>
      <c r="AS130" s="37">
        <v>106.0667</v>
      </c>
      <c r="AT130" s="37">
        <v>2.7130999999999998</v>
      </c>
      <c r="AU130" s="37">
        <v>78.694500000000005</v>
      </c>
      <c r="AV130" s="37">
        <v>3.2090000000000001</v>
      </c>
      <c r="AW130" s="37">
        <v>1.0657000000000001</v>
      </c>
      <c r="AX130" s="38">
        <v>21971.210899999998</v>
      </c>
      <c r="AY130" s="37">
        <v>20.8538</v>
      </c>
      <c r="AZ130" s="39">
        <v>17.520800000000001</v>
      </c>
      <c r="BA130" s="39">
        <v>41.288400000000003</v>
      </c>
      <c r="BB130" s="37">
        <v>0.23469999999999999</v>
      </c>
      <c r="BC130" s="37">
        <v>13.026999999999999</v>
      </c>
      <c r="BD130" s="39">
        <v>82.971199999999996</v>
      </c>
      <c r="BE130" s="37">
        <v>1.66</v>
      </c>
      <c r="BF130" s="37">
        <v>0.89559999999999995</v>
      </c>
      <c r="BG130" s="37">
        <v>16.619599999999998</v>
      </c>
      <c r="BH130" s="40">
        <v>50.879800000000003</v>
      </c>
      <c r="BI130" s="40">
        <v>602.58579999999995</v>
      </c>
      <c r="BJ130" s="34" t="s">
        <v>695</v>
      </c>
      <c r="BK130" s="35" t="s">
        <v>692</v>
      </c>
      <c r="BL130" s="36">
        <f t="shared" si="5"/>
        <v>39484</v>
      </c>
      <c r="BM130" s="41">
        <v>67624.132800000007</v>
      </c>
      <c r="BN130" s="41">
        <v>339.57159999999999</v>
      </c>
      <c r="BO130" s="41">
        <v>2592.4423999999999</v>
      </c>
      <c r="BP130" s="42">
        <v>4.7881999999999998</v>
      </c>
      <c r="BQ130" s="41">
        <v>8125.2896000000001</v>
      </c>
      <c r="BR130" s="40">
        <v>148.82149999999999</v>
      </c>
      <c r="BS130" s="41">
        <v>1953.1824999999999</v>
      </c>
      <c r="BT130" s="41">
        <v>5828.0663999999997</v>
      </c>
      <c r="BU130" s="40">
        <v>89.484800000000007</v>
      </c>
    </row>
    <row r="131" spans="1:73">
      <c r="A131" s="11" t="s">
        <v>170</v>
      </c>
      <c r="B131" s="18">
        <v>1</v>
      </c>
      <c r="C131" s="6" t="s">
        <v>3</v>
      </c>
      <c r="D131" s="20" t="s">
        <v>494</v>
      </c>
      <c r="E131" s="6" t="s">
        <v>40</v>
      </c>
      <c r="F131" s="6" t="s">
        <v>39</v>
      </c>
      <c r="G131" s="6" t="s">
        <v>369</v>
      </c>
      <c r="H131" s="6" t="s">
        <v>38</v>
      </c>
      <c r="I131" s="6" t="s">
        <v>370</v>
      </c>
      <c r="J131" s="7" t="s">
        <v>424</v>
      </c>
      <c r="L131" s="7" t="s">
        <v>397</v>
      </c>
      <c r="M131" s="7" t="s">
        <v>377</v>
      </c>
      <c r="N131" s="6" t="s">
        <v>5</v>
      </c>
      <c r="P131" s="11" t="s">
        <v>442</v>
      </c>
      <c r="R131" s="6" t="s">
        <v>453</v>
      </c>
      <c r="W131" s="6" t="s">
        <v>468</v>
      </c>
      <c r="Z131" s="6" t="s">
        <v>504</v>
      </c>
      <c r="AA131" s="6" t="s">
        <v>505</v>
      </c>
      <c r="AD131" s="11"/>
      <c r="AE131" s="11"/>
      <c r="AF131" s="11"/>
      <c r="AI131" s="34" t="s">
        <v>696</v>
      </c>
      <c r="AJ131" s="35" t="s">
        <v>665</v>
      </c>
      <c r="AK131" s="36">
        <f t="shared" si="4"/>
        <v>39481</v>
      </c>
      <c r="AL131" s="37">
        <v>3.161</v>
      </c>
      <c r="AM131" s="37">
        <v>32.192799999999998</v>
      </c>
      <c r="AN131" s="37">
        <v>0.42570000000000002</v>
      </c>
      <c r="AO131" s="37">
        <v>28.190899999999999</v>
      </c>
      <c r="AP131" s="37">
        <v>5.7648000000000001</v>
      </c>
      <c r="AQ131" s="37">
        <v>7.3041999999999998</v>
      </c>
      <c r="AR131" s="37">
        <v>2.8515000000000001</v>
      </c>
      <c r="AS131" s="37">
        <v>70.235699999999994</v>
      </c>
      <c r="AT131" s="37">
        <v>3.8262</v>
      </c>
      <c r="AU131" s="37">
        <v>92.501300000000001</v>
      </c>
      <c r="AV131" s="37">
        <v>6.3579999999999997</v>
      </c>
      <c r="AW131" s="37">
        <v>1.0470999999999999</v>
      </c>
      <c r="AX131" s="38">
        <v>21686.4375</v>
      </c>
      <c r="AY131" s="37">
        <v>8.4236000000000004</v>
      </c>
      <c r="AZ131" s="39">
        <v>0</v>
      </c>
      <c r="BA131" s="39">
        <v>47.069899999999997</v>
      </c>
      <c r="BB131" s="37">
        <v>0.255</v>
      </c>
      <c r="BC131" s="37">
        <v>14.138500000000001</v>
      </c>
      <c r="BD131" s="39">
        <v>142.29759999999999</v>
      </c>
      <c r="BE131" s="37">
        <v>1.2349000000000001</v>
      </c>
      <c r="BF131" s="37">
        <v>0.63270000000000004</v>
      </c>
      <c r="BG131" s="37">
        <v>12.0967</v>
      </c>
      <c r="BH131" s="40">
        <v>51.173499999999997</v>
      </c>
      <c r="BI131" s="40">
        <v>246.55590000000001</v>
      </c>
      <c r="BJ131" s="34" t="s">
        <v>696</v>
      </c>
      <c r="BK131" s="35" t="s">
        <v>692</v>
      </c>
      <c r="BL131" s="36">
        <f t="shared" si="5"/>
        <v>39484</v>
      </c>
      <c r="BM131" s="41">
        <v>76854.398400000005</v>
      </c>
      <c r="BN131" s="41">
        <v>510.48200000000003</v>
      </c>
      <c r="BO131" s="41">
        <v>2402.5313000000001</v>
      </c>
      <c r="BP131" s="42">
        <v>3.8881999999999999</v>
      </c>
      <c r="BQ131" s="41">
        <v>7924.0630000000001</v>
      </c>
      <c r="BR131" s="40">
        <v>135.69560000000001</v>
      </c>
      <c r="BS131" s="41">
        <v>2606.8452000000002</v>
      </c>
      <c r="BT131" s="41">
        <v>5564.96</v>
      </c>
      <c r="BU131" s="40">
        <v>102.41070000000001</v>
      </c>
    </row>
    <row r="132" spans="1:73">
      <c r="A132" s="11" t="s">
        <v>171</v>
      </c>
      <c r="B132" s="17">
        <v>2</v>
      </c>
      <c r="C132" s="6" t="s">
        <v>3</v>
      </c>
      <c r="D132" s="20" t="s">
        <v>494</v>
      </c>
      <c r="E132" s="6" t="s">
        <v>40</v>
      </c>
      <c r="F132" s="6" t="s">
        <v>39</v>
      </c>
      <c r="G132" s="6" t="s">
        <v>369</v>
      </c>
      <c r="H132" s="6" t="s">
        <v>38</v>
      </c>
      <c r="I132" s="6" t="s">
        <v>370</v>
      </c>
      <c r="J132" s="7" t="s">
        <v>424</v>
      </c>
      <c r="L132" s="7" t="s">
        <v>397</v>
      </c>
      <c r="M132" s="7" t="s">
        <v>377</v>
      </c>
      <c r="N132" s="6" t="s">
        <v>5</v>
      </c>
      <c r="P132" s="11" t="s">
        <v>444</v>
      </c>
      <c r="R132" s="6" t="s">
        <v>453</v>
      </c>
      <c r="W132" s="6" t="s">
        <v>468</v>
      </c>
      <c r="Z132" s="6" t="s">
        <v>504</v>
      </c>
      <c r="AA132" s="6" t="s">
        <v>505</v>
      </c>
      <c r="AD132" s="11"/>
      <c r="AE132" s="11"/>
      <c r="AF132" s="11"/>
      <c r="AI132" s="34" t="s">
        <v>697</v>
      </c>
      <c r="AJ132" s="35" t="s">
        <v>665</v>
      </c>
      <c r="AK132" s="36">
        <f t="shared" si="4"/>
        <v>39481</v>
      </c>
      <c r="AL132" s="37">
        <v>1.8915999999999999</v>
      </c>
      <c r="AM132" s="37">
        <v>27.239899999999999</v>
      </c>
      <c r="AN132" s="37">
        <v>0.40310000000000001</v>
      </c>
      <c r="AO132" s="37">
        <v>25.3935</v>
      </c>
      <c r="AP132" s="37">
        <v>5.3963999999999999</v>
      </c>
      <c r="AQ132" s="37">
        <v>8.7815999999999992</v>
      </c>
      <c r="AR132" s="37">
        <v>2.2995999999999999</v>
      </c>
      <c r="AS132" s="37">
        <v>59.543599999999998</v>
      </c>
      <c r="AT132" s="37">
        <v>1.9901</v>
      </c>
      <c r="AU132" s="37">
        <v>108.1935</v>
      </c>
      <c r="AV132" s="37">
        <v>2.7660999999999998</v>
      </c>
      <c r="AW132" s="37">
        <v>0.86339999999999995</v>
      </c>
      <c r="AX132" s="38">
        <v>27158.544900000001</v>
      </c>
      <c r="AY132" s="37">
        <v>7.8280000000000003</v>
      </c>
      <c r="AZ132" s="39">
        <v>74.611599999999996</v>
      </c>
      <c r="BA132" s="39">
        <v>14.375500000000001</v>
      </c>
      <c r="BB132" s="37">
        <v>0.19259999999999999</v>
      </c>
      <c r="BC132" s="37">
        <v>8.4379000000000008</v>
      </c>
      <c r="BD132" s="39">
        <v>310.4042</v>
      </c>
      <c r="BE132" s="37">
        <v>0.74399999999999999</v>
      </c>
      <c r="BF132" s="37">
        <v>0.56430000000000002</v>
      </c>
      <c r="BG132" s="37">
        <v>9.3788</v>
      </c>
      <c r="BH132" s="40">
        <v>52.273200000000003</v>
      </c>
      <c r="BI132" s="40">
        <v>260.26850000000002</v>
      </c>
      <c r="BJ132" s="34" t="s">
        <v>697</v>
      </c>
      <c r="BK132" s="35" t="s">
        <v>692</v>
      </c>
      <c r="BL132" s="36">
        <f t="shared" si="5"/>
        <v>39484</v>
      </c>
      <c r="BM132" s="41">
        <v>52209.644500000002</v>
      </c>
      <c r="BN132" s="41">
        <v>640.65989999999999</v>
      </c>
      <c r="BO132" s="41">
        <v>5830.6239999999998</v>
      </c>
      <c r="BP132" s="42">
        <v>4.1558999999999999</v>
      </c>
      <c r="BQ132" s="41">
        <v>4182.5312999999996</v>
      </c>
      <c r="BR132" s="40">
        <v>113.09480000000001</v>
      </c>
      <c r="BS132" s="41">
        <v>1518.0891999999999</v>
      </c>
      <c r="BT132" s="41">
        <v>3043.0587999999998</v>
      </c>
      <c r="BU132" s="40">
        <v>75.971100000000007</v>
      </c>
    </row>
    <row r="133" spans="1:73">
      <c r="A133" s="11" t="s">
        <v>172</v>
      </c>
      <c r="B133" s="18">
        <v>3</v>
      </c>
      <c r="C133" s="6" t="s">
        <v>3</v>
      </c>
      <c r="D133" s="20" t="s">
        <v>494</v>
      </c>
      <c r="E133" s="6" t="s">
        <v>40</v>
      </c>
      <c r="F133" s="6" t="s">
        <v>39</v>
      </c>
      <c r="G133" s="6" t="s">
        <v>369</v>
      </c>
      <c r="H133" s="6" t="s">
        <v>38</v>
      </c>
      <c r="I133" s="6" t="s">
        <v>370</v>
      </c>
      <c r="J133" s="7" t="s">
        <v>424</v>
      </c>
      <c r="L133" s="7" t="s">
        <v>397</v>
      </c>
      <c r="M133" s="7" t="s">
        <v>377</v>
      </c>
      <c r="N133" s="6" t="s">
        <v>5</v>
      </c>
      <c r="P133" s="6" t="s">
        <v>436</v>
      </c>
      <c r="R133" s="6" t="s">
        <v>453</v>
      </c>
      <c r="W133" s="6" t="s">
        <v>468</v>
      </c>
      <c r="Z133" s="6" t="s">
        <v>504</v>
      </c>
      <c r="AA133" s="6" t="s">
        <v>505</v>
      </c>
      <c r="AD133" s="11"/>
      <c r="AE133" s="11"/>
      <c r="AF133" s="11"/>
      <c r="AI133" s="34" t="s">
        <v>698</v>
      </c>
      <c r="AJ133" s="35" t="s">
        <v>665</v>
      </c>
      <c r="AK133" s="36">
        <f t="shared" si="4"/>
        <v>39481</v>
      </c>
      <c r="AL133" s="37">
        <v>1.4495</v>
      </c>
      <c r="AM133" s="37">
        <v>28.875</v>
      </c>
      <c r="AN133" s="37">
        <v>0.31109999999999999</v>
      </c>
      <c r="AO133" s="37">
        <v>21.1509</v>
      </c>
      <c r="AP133" s="37">
        <v>3.6814</v>
      </c>
      <c r="AQ133" s="37">
        <v>5.0189000000000004</v>
      </c>
      <c r="AR133" s="37">
        <v>1.6837</v>
      </c>
      <c r="AS133" s="37">
        <v>51.488100000000003</v>
      </c>
      <c r="AT133" s="37">
        <v>3.2765</v>
      </c>
      <c r="AU133" s="37">
        <v>83.266300000000001</v>
      </c>
      <c r="AV133" s="37">
        <v>5.6262999999999996</v>
      </c>
      <c r="AW133" s="37">
        <v>0.52759999999999996</v>
      </c>
      <c r="AX133" s="38">
        <v>16274.948200000001</v>
      </c>
      <c r="AY133" s="37">
        <v>12.8713</v>
      </c>
      <c r="AZ133" s="39">
        <v>0</v>
      </c>
      <c r="BA133" s="39">
        <v>44.939399999999999</v>
      </c>
      <c r="BB133" s="37">
        <v>0.2487</v>
      </c>
      <c r="BC133" s="37">
        <v>12.620699999999999</v>
      </c>
      <c r="BD133" s="39">
        <v>24.75</v>
      </c>
      <c r="BE133" s="37">
        <v>1.4252</v>
      </c>
      <c r="BF133" s="37">
        <v>0.36030000000000001</v>
      </c>
      <c r="BG133" s="37">
        <v>11.766999999999999</v>
      </c>
      <c r="BH133" s="40">
        <v>51.219299999999997</v>
      </c>
      <c r="BI133" s="40">
        <v>367.56439999999998</v>
      </c>
      <c r="BJ133" s="34" t="s">
        <v>698</v>
      </c>
      <c r="BK133" s="35" t="s">
        <v>692</v>
      </c>
      <c r="BL133" s="36">
        <f t="shared" si="5"/>
        <v>39484</v>
      </c>
      <c r="BM133" s="41">
        <v>80366.742199999993</v>
      </c>
      <c r="BN133" s="41">
        <v>347.04860000000002</v>
      </c>
      <c r="BO133" s="41">
        <v>946.99540000000002</v>
      </c>
      <c r="BP133" s="42">
        <v>2.5451000000000001</v>
      </c>
      <c r="BQ133" s="41">
        <v>7381.2660999999998</v>
      </c>
      <c r="BR133" s="40">
        <v>93.089399999999998</v>
      </c>
      <c r="BS133" s="41">
        <v>905.13559999999995</v>
      </c>
      <c r="BT133" s="41">
        <v>6153.7704999999996</v>
      </c>
      <c r="BU133" s="40">
        <v>88.226399999999998</v>
      </c>
    </row>
    <row r="134" spans="1:73">
      <c r="A134" s="11" t="s">
        <v>173</v>
      </c>
      <c r="B134" s="18">
        <v>4</v>
      </c>
      <c r="C134" s="6" t="s">
        <v>3</v>
      </c>
      <c r="D134" s="20" t="s">
        <v>494</v>
      </c>
      <c r="E134" s="6" t="s">
        <v>40</v>
      </c>
      <c r="F134" s="6" t="s">
        <v>39</v>
      </c>
      <c r="G134" s="6" t="s">
        <v>369</v>
      </c>
      <c r="H134" s="6" t="s">
        <v>38</v>
      </c>
      <c r="I134" s="6" t="s">
        <v>370</v>
      </c>
      <c r="J134" s="7" t="s">
        <v>424</v>
      </c>
      <c r="L134" s="7" t="s">
        <v>397</v>
      </c>
      <c r="M134" s="7" t="s">
        <v>377</v>
      </c>
      <c r="N134" s="6" t="s">
        <v>5</v>
      </c>
      <c r="P134" s="6" t="s">
        <v>436</v>
      </c>
      <c r="R134" s="6" t="s">
        <v>458</v>
      </c>
      <c r="W134" s="6" t="s">
        <v>468</v>
      </c>
      <c r="Z134" s="6" t="s">
        <v>504</v>
      </c>
      <c r="AA134" s="6" t="s">
        <v>505</v>
      </c>
      <c r="AD134" s="11"/>
      <c r="AE134" s="11"/>
      <c r="AF134" s="11"/>
      <c r="AI134" s="34" t="s">
        <v>699</v>
      </c>
      <c r="AJ134" s="35" t="s">
        <v>665</v>
      </c>
      <c r="AK134" s="36">
        <f t="shared" si="4"/>
        <v>39481</v>
      </c>
      <c r="AL134" s="37">
        <v>3.5796999999999999</v>
      </c>
      <c r="AM134" s="37">
        <v>26.090900000000001</v>
      </c>
      <c r="AN134" s="37">
        <v>0.41139999999999999</v>
      </c>
      <c r="AO134" s="37">
        <v>23.271899999999999</v>
      </c>
      <c r="AP134" s="37">
        <v>4.4237000000000002</v>
      </c>
      <c r="AQ134" s="37">
        <v>4.9843000000000002</v>
      </c>
      <c r="AR134" s="37">
        <v>2.8472</v>
      </c>
      <c r="AS134" s="37">
        <v>55.5471</v>
      </c>
      <c r="AT134" s="37">
        <v>1.6859</v>
      </c>
      <c r="AU134" s="37">
        <v>64.147800000000004</v>
      </c>
      <c r="AV134" s="37">
        <v>2.738</v>
      </c>
      <c r="AW134" s="37">
        <v>0.46689999999999998</v>
      </c>
      <c r="AX134" s="38">
        <v>20348.419900000001</v>
      </c>
      <c r="AY134" s="37">
        <v>20.5259</v>
      </c>
      <c r="AZ134" s="39">
        <v>0</v>
      </c>
      <c r="BA134" s="39">
        <v>32.702100000000002</v>
      </c>
      <c r="BB134" s="37">
        <v>0.47410000000000002</v>
      </c>
      <c r="BC134" s="37">
        <v>7.0875000000000004</v>
      </c>
      <c r="BD134" s="39">
        <v>0</v>
      </c>
      <c r="BE134" s="37">
        <v>1.0939000000000001</v>
      </c>
      <c r="BF134" s="37">
        <v>0.5373</v>
      </c>
      <c r="BG134" s="37">
        <v>14.6762</v>
      </c>
      <c r="BH134" s="40">
        <v>61.231000000000002</v>
      </c>
      <c r="BI134" s="40">
        <v>557.09439999999995</v>
      </c>
      <c r="BJ134" s="34" t="s">
        <v>699</v>
      </c>
      <c r="BK134" s="35" t="s">
        <v>692</v>
      </c>
      <c r="BL134" s="36">
        <f t="shared" si="5"/>
        <v>39484</v>
      </c>
      <c r="BM134" s="41">
        <v>54044.421900000001</v>
      </c>
      <c r="BN134" s="41">
        <v>286.64370000000002</v>
      </c>
      <c r="BO134" s="41">
        <v>827.30629999999996</v>
      </c>
      <c r="BP134" s="42">
        <v>3.9662000000000002</v>
      </c>
      <c r="BQ134" s="41">
        <v>7190.2339000000002</v>
      </c>
      <c r="BR134" s="40">
        <v>127.6739</v>
      </c>
      <c r="BS134" s="41">
        <v>872.91279999999995</v>
      </c>
      <c r="BT134" s="41">
        <v>5498.4668000000001</v>
      </c>
      <c r="BU134" s="40">
        <v>87.410700000000006</v>
      </c>
    </row>
    <row r="135" spans="1:73">
      <c r="A135" s="11" t="s">
        <v>174</v>
      </c>
      <c r="B135" s="18">
        <v>5</v>
      </c>
      <c r="C135" s="6" t="s">
        <v>3</v>
      </c>
      <c r="D135" s="20" t="s">
        <v>494</v>
      </c>
      <c r="E135" s="6" t="s">
        <v>40</v>
      </c>
      <c r="F135" s="6" t="s">
        <v>39</v>
      </c>
      <c r="G135" s="6" t="s">
        <v>369</v>
      </c>
      <c r="H135" s="6" t="s">
        <v>38</v>
      </c>
      <c r="I135" s="6" t="s">
        <v>370</v>
      </c>
      <c r="J135" s="7" t="s">
        <v>424</v>
      </c>
      <c r="L135" s="7" t="s">
        <v>397</v>
      </c>
      <c r="M135" s="7" t="s">
        <v>377</v>
      </c>
      <c r="N135" s="6" t="s">
        <v>5</v>
      </c>
      <c r="P135" s="11" t="s">
        <v>442</v>
      </c>
      <c r="R135" s="6" t="s">
        <v>453</v>
      </c>
      <c r="W135" s="6" t="s">
        <v>468</v>
      </c>
      <c r="Z135" s="6" t="s">
        <v>504</v>
      </c>
      <c r="AA135" s="6" t="s">
        <v>505</v>
      </c>
      <c r="AD135" s="11"/>
      <c r="AE135" s="11"/>
      <c r="AF135" s="11"/>
      <c r="AI135" s="34" t="s">
        <v>700</v>
      </c>
      <c r="AJ135" s="35" t="s">
        <v>665</v>
      </c>
      <c r="AK135" s="36">
        <f t="shared" si="4"/>
        <v>39481</v>
      </c>
      <c r="AL135" s="37">
        <v>2.9828000000000001</v>
      </c>
      <c r="AM135" s="37">
        <v>21.858799999999999</v>
      </c>
      <c r="AN135" s="37">
        <v>0.40939999999999999</v>
      </c>
      <c r="AO135" s="37">
        <v>18.478000000000002</v>
      </c>
      <c r="AP135" s="37">
        <v>3.8412000000000002</v>
      </c>
      <c r="AQ135" s="37">
        <v>4.0559000000000003</v>
      </c>
      <c r="AR135" s="37">
        <v>2.5436999999999999</v>
      </c>
      <c r="AS135" s="37">
        <v>46.608800000000002</v>
      </c>
      <c r="AT135" s="37">
        <v>1.9837</v>
      </c>
      <c r="AU135" s="37">
        <v>59.835500000000003</v>
      </c>
      <c r="AV135" s="37">
        <v>2.8765999999999998</v>
      </c>
      <c r="AW135" s="37">
        <v>0.39100000000000001</v>
      </c>
      <c r="AX135" s="38">
        <v>21260.1836</v>
      </c>
      <c r="AY135" s="37">
        <v>20.394600000000001</v>
      </c>
      <c r="AZ135" s="39">
        <v>0</v>
      </c>
      <c r="BA135" s="39">
        <v>34.734900000000003</v>
      </c>
      <c r="BB135" s="37">
        <v>0.51459999999999995</v>
      </c>
      <c r="BC135" s="37">
        <v>7.4302000000000001</v>
      </c>
      <c r="BD135" s="39">
        <v>0</v>
      </c>
      <c r="BE135" s="37">
        <v>1.0223</v>
      </c>
      <c r="BF135" s="37">
        <v>0.4022</v>
      </c>
      <c r="BG135" s="37">
        <v>13.730600000000001</v>
      </c>
      <c r="BH135" s="40">
        <v>108.6498</v>
      </c>
      <c r="BI135" s="40">
        <v>550.61689999999999</v>
      </c>
      <c r="BJ135" s="34" t="s">
        <v>700</v>
      </c>
      <c r="BK135" s="35" t="s">
        <v>692</v>
      </c>
      <c r="BL135" s="36">
        <f t="shared" si="5"/>
        <v>39484</v>
      </c>
      <c r="BM135" s="41">
        <v>57177.199200000003</v>
      </c>
      <c r="BN135" s="41">
        <v>239.3647</v>
      </c>
      <c r="BO135" s="41">
        <v>721.77329999999995</v>
      </c>
      <c r="BP135" s="42">
        <v>3.9123000000000001</v>
      </c>
      <c r="BQ135" s="41">
        <v>6971.96</v>
      </c>
      <c r="BR135" s="40">
        <v>113.19029999999999</v>
      </c>
      <c r="BS135" s="41">
        <v>857.84289999999999</v>
      </c>
      <c r="BT135" s="41">
        <v>5296.9668000000001</v>
      </c>
      <c r="BU135" s="40">
        <v>97.240700000000004</v>
      </c>
    </row>
    <row r="136" spans="1:73">
      <c r="A136" s="11" t="s">
        <v>175</v>
      </c>
      <c r="B136" s="18">
        <v>1</v>
      </c>
      <c r="C136" s="6" t="s">
        <v>3</v>
      </c>
      <c r="D136" s="20" t="s">
        <v>494</v>
      </c>
      <c r="E136" s="6" t="s">
        <v>40</v>
      </c>
      <c r="F136" s="6" t="s">
        <v>39</v>
      </c>
      <c r="G136" s="6" t="s">
        <v>369</v>
      </c>
      <c r="H136" s="6" t="s">
        <v>38</v>
      </c>
      <c r="I136" s="6" t="s">
        <v>370</v>
      </c>
      <c r="J136" s="7" t="s">
        <v>424</v>
      </c>
      <c r="L136" s="7" t="s">
        <v>398</v>
      </c>
      <c r="M136" s="7" t="s">
        <v>378</v>
      </c>
      <c r="N136" s="6" t="s">
        <v>5</v>
      </c>
      <c r="P136" s="11" t="s">
        <v>442</v>
      </c>
      <c r="R136" s="6" t="s">
        <v>453</v>
      </c>
      <c r="W136" s="6" t="s">
        <v>468</v>
      </c>
      <c r="Z136" s="6" t="s">
        <v>504</v>
      </c>
      <c r="AA136" s="6" t="s">
        <v>505</v>
      </c>
      <c r="AD136" s="11"/>
      <c r="AE136" s="11"/>
      <c r="AF136" s="11"/>
      <c r="AI136" s="34" t="s">
        <v>701</v>
      </c>
      <c r="AJ136" s="35" t="s">
        <v>665</v>
      </c>
      <c r="AK136" s="36">
        <f t="shared" si="4"/>
        <v>39481</v>
      </c>
      <c r="AL136" s="37">
        <v>5.0336999999999996</v>
      </c>
      <c r="AM136" s="37">
        <v>17.457899999999999</v>
      </c>
      <c r="AN136" s="37">
        <v>0.2747</v>
      </c>
      <c r="AO136" s="37">
        <v>15.436</v>
      </c>
      <c r="AP136" s="37">
        <v>3.4121000000000001</v>
      </c>
      <c r="AQ136" s="37">
        <v>3.6522000000000001</v>
      </c>
      <c r="AR136" s="37">
        <v>1.6854</v>
      </c>
      <c r="AS136" s="37">
        <v>36.869199999999999</v>
      </c>
      <c r="AT136" s="37">
        <v>2.4283000000000001</v>
      </c>
      <c r="AU136" s="37">
        <v>67.325400000000002</v>
      </c>
      <c r="AV136" s="37">
        <v>1.2306999999999999</v>
      </c>
      <c r="AW136" s="37">
        <v>0.47299999999999998</v>
      </c>
      <c r="AX136" s="38">
        <v>30321.646499999999</v>
      </c>
      <c r="AY136" s="37">
        <v>10.495699999999999</v>
      </c>
      <c r="AZ136" s="39">
        <v>0</v>
      </c>
      <c r="BA136" s="39">
        <v>10.196199999999999</v>
      </c>
      <c r="BB136" s="37">
        <v>0.61250000000000004</v>
      </c>
      <c r="BC136" s="37">
        <v>10.680199999999999</v>
      </c>
      <c r="BD136" s="39">
        <v>0</v>
      </c>
      <c r="BE136" s="37">
        <v>1.1153</v>
      </c>
      <c r="BF136" s="37">
        <v>0.32950000000000002</v>
      </c>
      <c r="BG136" s="37">
        <v>11.774100000000001</v>
      </c>
      <c r="BH136" s="40">
        <v>61.636600000000001</v>
      </c>
      <c r="BI136" s="40">
        <v>304.05700000000002</v>
      </c>
      <c r="BJ136" s="34" t="s">
        <v>701</v>
      </c>
      <c r="BK136" s="35" t="s">
        <v>692</v>
      </c>
      <c r="BL136" s="36">
        <f t="shared" si="5"/>
        <v>39484</v>
      </c>
      <c r="BM136" s="41">
        <v>61220.894500000002</v>
      </c>
      <c r="BN136" s="41">
        <v>118.9829</v>
      </c>
      <c r="BO136" s="41">
        <v>1745.28</v>
      </c>
      <c r="BP136" s="42">
        <v>2.2524000000000002</v>
      </c>
      <c r="BQ136" s="41">
        <v>2606.2426999999998</v>
      </c>
      <c r="BR136" s="40">
        <v>56.452300000000001</v>
      </c>
      <c r="BS136" s="41">
        <v>1081.5392999999999</v>
      </c>
      <c r="BT136" s="41">
        <v>4484.0214999999998</v>
      </c>
      <c r="BU136" s="40">
        <v>104.6994</v>
      </c>
    </row>
    <row r="137" spans="1:73">
      <c r="A137" s="11" t="s">
        <v>176</v>
      </c>
      <c r="B137" s="18">
        <v>2</v>
      </c>
      <c r="C137" s="6" t="s">
        <v>3</v>
      </c>
      <c r="D137" s="20" t="s">
        <v>494</v>
      </c>
      <c r="E137" s="6" t="s">
        <v>40</v>
      </c>
      <c r="F137" s="6" t="s">
        <v>39</v>
      </c>
      <c r="G137" s="6" t="s">
        <v>369</v>
      </c>
      <c r="H137" s="6" t="s">
        <v>38</v>
      </c>
      <c r="I137" s="6" t="s">
        <v>370</v>
      </c>
      <c r="J137" s="7" t="s">
        <v>424</v>
      </c>
      <c r="L137" s="7" t="s">
        <v>398</v>
      </c>
      <c r="M137" s="7" t="s">
        <v>378</v>
      </c>
      <c r="N137" s="6" t="s">
        <v>5</v>
      </c>
      <c r="P137" s="11" t="s">
        <v>442</v>
      </c>
      <c r="R137" s="6" t="s">
        <v>453</v>
      </c>
      <c r="W137" s="6" t="s">
        <v>468</v>
      </c>
      <c r="Z137" s="6" t="s">
        <v>504</v>
      </c>
      <c r="AA137" s="6" t="s">
        <v>505</v>
      </c>
      <c r="AD137" s="11"/>
      <c r="AE137" s="11"/>
      <c r="AF137" s="11"/>
      <c r="AI137" s="34" t="s">
        <v>702</v>
      </c>
      <c r="AJ137" s="35" t="s">
        <v>665</v>
      </c>
      <c r="AK137" s="36">
        <f t="shared" si="4"/>
        <v>39481</v>
      </c>
      <c r="AL137" s="37">
        <v>1.3998999999999999</v>
      </c>
      <c r="AM137" s="37">
        <v>37.305</v>
      </c>
      <c r="AN137" s="37">
        <v>0.54139999999999999</v>
      </c>
      <c r="AO137" s="37">
        <v>40.082500000000003</v>
      </c>
      <c r="AP137" s="37">
        <v>8.2117000000000004</v>
      </c>
      <c r="AQ137" s="37">
        <v>2.3633000000000002</v>
      </c>
      <c r="AR137" s="37">
        <v>3.8725999999999998</v>
      </c>
      <c r="AS137" s="37">
        <v>84.942899999999995</v>
      </c>
      <c r="AT137" s="37">
        <v>2.3645</v>
      </c>
      <c r="AU137" s="37">
        <v>64.379300000000001</v>
      </c>
      <c r="AV137" s="37">
        <v>0.77659999999999996</v>
      </c>
      <c r="AW137" s="37">
        <v>1.3288</v>
      </c>
      <c r="AX137" s="38">
        <v>32657.8027</v>
      </c>
      <c r="AY137" s="37">
        <v>15.159700000000001</v>
      </c>
      <c r="AZ137" s="39">
        <v>0</v>
      </c>
      <c r="BA137" s="39">
        <v>14.0768</v>
      </c>
      <c r="BB137" s="37">
        <v>0.21970000000000001</v>
      </c>
      <c r="BC137" s="37">
        <v>10.2667</v>
      </c>
      <c r="BD137" s="39">
        <v>58.146900000000002</v>
      </c>
      <c r="BE137" s="37">
        <v>0.97399999999999998</v>
      </c>
      <c r="BF137" s="37">
        <v>1.0384</v>
      </c>
      <c r="BG137" s="37">
        <v>13.017799999999999</v>
      </c>
      <c r="BH137" s="40">
        <v>31.809200000000001</v>
      </c>
      <c r="BI137" s="40">
        <v>448.4178</v>
      </c>
      <c r="BJ137" s="34" t="s">
        <v>702</v>
      </c>
      <c r="BK137" s="35" t="s">
        <v>692</v>
      </c>
      <c r="BL137" s="36">
        <f t="shared" si="5"/>
        <v>39484</v>
      </c>
      <c r="BM137" s="41">
        <v>52859.878900000003</v>
      </c>
      <c r="BN137" s="41">
        <v>167.48079999999999</v>
      </c>
      <c r="BO137" s="41">
        <v>2106.2208999999998</v>
      </c>
      <c r="BP137" s="42">
        <v>5.2594000000000003</v>
      </c>
      <c r="BQ137" s="41">
        <v>4683.2377999999999</v>
      </c>
      <c r="BR137" s="40">
        <v>91.208600000000004</v>
      </c>
      <c r="BS137" s="41">
        <v>1448.8044</v>
      </c>
      <c r="BT137" s="41">
        <v>4576.5160999999998</v>
      </c>
      <c r="BU137" s="40">
        <v>69.733699999999999</v>
      </c>
    </row>
    <row r="138" spans="1:73">
      <c r="A138" s="11" t="s">
        <v>177</v>
      </c>
      <c r="B138" s="17">
        <v>3</v>
      </c>
      <c r="C138" s="6" t="s">
        <v>3</v>
      </c>
      <c r="D138" s="20" t="s">
        <v>494</v>
      </c>
      <c r="E138" s="6" t="s">
        <v>40</v>
      </c>
      <c r="F138" s="6" t="s">
        <v>39</v>
      </c>
      <c r="G138" s="6" t="s">
        <v>369</v>
      </c>
      <c r="H138" s="6" t="s">
        <v>38</v>
      </c>
      <c r="I138" s="6" t="s">
        <v>370</v>
      </c>
      <c r="J138" s="7" t="s">
        <v>424</v>
      </c>
      <c r="L138" s="7" t="s">
        <v>398</v>
      </c>
      <c r="M138" s="7" t="s">
        <v>378</v>
      </c>
      <c r="N138" s="6" t="s">
        <v>5</v>
      </c>
      <c r="P138" s="11" t="s">
        <v>442</v>
      </c>
      <c r="R138" s="6" t="s">
        <v>453</v>
      </c>
      <c r="W138" s="6" t="s">
        <v>468</v>
      </c>
      <c r="Z138" s="6" t="s">
        <v>504</v>
      </c>
      <c r="AA138" s="6" t="s">
        <v>505</v>
      </c>
      <c r="AD138" s="11"/>
      <c r="AE138" s="11"/>
      <c r="AF138" s="11"/>
      <c r="AI138" s="34" t="s">
        <v>703</v>
      </c>
      <c r="AJ138" s="35" t="s">
        <v>665</v>
      </c>
      <c r="AK138" s="36">
        <f t="shared" si="4"/>
        <v>39481</v>
      </c>
      <c r="AL138" s="37">
        <v>3.3229000000000002</v>
      </c>
      <c r="AM138" s="37">
        <v>35.363700000000001</v>
      </c>
      <c r="AN138" s="37">
        <v>0.40050000000000002</v>
      </c>
      <c r="AO138" s="37">
        <v>26.3491</v>
      </c>
      <c r="AP138" s="37">
        <v>5.5278</v>
      </c>
      <c r="AQ138" s="37">
        <v>5.1974</v>
      </c>
      <c r="AR138" s="37">
        <v>2.4093</v>
      </c>
      <c r="AS138" s="37">
        <v>68.919899999999998</v>
      </c>
      <c r="AT138" s="37">
        <v>2.5724</v>
      </c>
      <c r="AU138" s="37">
        <v>81.523799999999994</v>
      </c>
      <c r="AV138" s="37">
        <v>1.0206</v>
      </c>
      <c r="AW138" s="37">
        <v>0.7329</v>
      </c>
      <c r="AX138" s="38">
        <v>40065.160199999998</v>
      </c>
      <c r="AY138" s="37">
        <v>16.435400000000001</v>
      </c>
      <c r="AZ138" s="39">
        <v>0</v>
      </c>
      <c r="BA138" s="39">
        <v>28.3293</v>
      </c>
      <c r="BB138" s="37">
        <v>0.6089</v>
      </c>
      <c r="BC138" s="37">
        <v>14.071199999999999</v>
      </c>
      <c r="BD138" s="39">
        <v>41.8352</v>
      </c>
      <c r="BE138" s="37">
        <v>1.1718999999999999</v>
      </c>
      <c r="BF138" s="37">
        <v>0.50070000000000003</v>
      </c>
      <c r="BG138" s="37">
        <v>15.2097</v>
      </c>
      <c r="BH138" s="40">
        <v>35.859499999999997</v>
      </c>
      <c r="BI138" s="40">
        <v>461.65210000000002</v>
      </c>
      <c r="BJ138" s="34" t="s">
        <v>703</v>
      </c>
      <c r="BK138" s="35" t="s">
        <v>692</v>
      </c>
      <c r="BL138" s="36">
        <f t="shared" si="5"/>
        <v>39484</v>
      </c>
      <c r="BM138" s="41">
        <v>77888.429699999993</v>
      </c>
      <c r="BN138" s="41">
        <v>291.28500000000003</v>
      </c>
      <c r="BO138" s="41">
        <v>1152.3942999999999</v>
      </c>
      <c r="BP138" s="42">
        <v>3.7547000000000001</v>
      </c>
      <c r="BQ138" s="41">
        <v>7560.7938999999997</v>
      </c>
      <c r="BR138" s="40">
        <v>97.001800000000003</v>
      </c>
      <c r="BS138" s="41">
        <v>2337.5635000000002</v>
      </c>
      <c r="BT138" s="41">
        <v>5865.3891999999996</v>
      </c>
      <c r="BU138" s="40">
        <v>106.991</v>
      </c>
    </row>
    <row r="139" spans="1:73">
      <c r="A139" s="11" t="s">
        <v>178</v>
      </c>
      <c r="B139" s="17">
        <v>4</v>
      </c>
      <c r="C139" s="6" t="s">
        <v>3</v>
      </c>
      <c r="D139" s="20" t="s">
        <v>494</v>
      </c>
      <c r="E139" s="6" t="s">
        <v>40</v>
      </c>
      <c r="F139" s="6" t="s">
        <v>39</v>
      </c>
      <c r="G139" s="6" t="s">
        <v>369</v>
      </c>
      <c r="H139" s="6" t="s">
        <v>38</v>
      </c>
      <c r="I139" s="6" t="s">
        <v>370</v>
      </c>
      <c r="J139" s="7" t="s">
        <v>424</v>
      </c>
      <c r="L139" s="7" t="s">
        <v>398</v>
      </c>
      <c r="M139" s="7" t="s">
        <v>378</v>
      </c>
      <c r="N139" s="6" t="s">
        <v>5</v>
      </c>
      <c r="P139" s="11" t="s">
        <v>444</v>
      </c>
      <c r="R139" s="6" t="s">
        <v>463</v>
      </c>
      <c r="W139" s="6" t="s">
        <v>468</v>
      </c>
      <c r="Z139" s="6" t="s">
        <v>504</v>
      </c>
      <c r="AA139" s="6" t="s">
        <v>505</v>
      </c>
      <c r="AD139" s="11"/>
      <c r="AE139" s="11"/>
      <c r="AF139" s="11"/>
      <c r="AI139" s="34" t="s">
        <v>704</v>
      </c>
      <c r="AJ139" s="35" t="s">
        <v>665</v>
      </c>
      <c r="AK139" s="36">
        <f t="shared" si="4"/>
        <v>39481</v>
      </c>
      <c r="AL139" s="37">
        <v>4.4321999999999999</v>
      </c>
      <c r="AM139" s="37">
        <v>21.039300000000001</v>
      </c>
      <c r="AN139" s="37">
        <v>0.32219999999999999</v>
      </c>
      <c r="AO139" s="37">
        <v>19.482700000000001</v>
      </c>
      <c r="AP139" s="37">
        <v>4.4505999999999997</v>
      </c>
      <c r="AQ139" s="37">
        <v>2.4973999999999998</v>
      </c>
      <c r="AR139" s="37">
        <v>2.2957000000000001</v>
      </c>
      <c r="AS139" s="37">
        <v>46.593299999999999</v>
      </c>
      <c r="AT139" s="37">
        <v>3.7174</v>
      </c>
      <c r="AU139" s="37">
        <v>78.676900000000003</v>
      </c>
      <c r="AV139" s="37">
        <v>4.0124000000000004</v>
      </c>
      <c r="AW139" s="37">
        <v>0.82709999999999995</v>
      </c>
      <c r="AX139" s="38">
        <v>28898.824199999999</v>
      </c>
      <c r="AY139" s="37">
        <v>11.412800000000001</v>
      </c>
      <c r="AZ139" s="39">
        <v>0</v>
      </c>
      <c r="BA139" s="39">
        <v>29.093699999999998</v>
      </c>
      <c r="BB139" s="37">
        <v>0.41260000000000002</v>
      </c>
      <c r="BC139" s="37">
        <v>11.2981</v>
      </c>
      <c r="BD139" s="39">
        <v>0</v>
      </c>
      <c r="BE139" s="37">
        <v>1.0747</v>
      </c>
      <c r="BF139" s="37">
        <v>0.66090000000000004</v>
      </c>
      <c r="BG139" s="37">
        <v>10.2882</v>
      </c>
      <c r="BH139" s="40">
        <v>41.037799999999997</v>
      </c>
      <c r="BI139" s="40">
        <v>314.71730000000002</v>
      </c>
      <c r="BJ139" s="34" t="s">
        <v>704</v>
      </c>
      <c r="BK139" s="35" t="s">
        <v>692</v>
      </c>
      <c r="BL139" s="36">
        <f t="shared" si="5"/>
        <v>39484</v>
      </c>
      <c r="BM139" s="41">
        <v>74959.039099999995</v>
      </c>
      <c r="BN139" s="41">
        <v>177.52019999999999</v>
      </c>
      <c r="BO139" s="41">
        <v>495.60910000000001</v>
      </c>
      <c r="BP139" s="42">
        <v>3.5318999999999998</v>
      </c>
      <c r="BQ139" s="41">
        <v>3952.1628000000001</v>
      </c>
      <c r="BR139" s="40">
        <v>59.0548</v>
      </c>
      <c r="BS139" s="41">
        <v>990.60730000000001</v>
      </c>
      <c r="BT139" s="41">
        <v>5041.4867999999997</v>
      </c>
      <c r="BU139" s="40">
        <v>106.31959999999999</v>
      </c>
    </row>
    <row r="140" spans="1:73">
      <c r="A140" s="11" t="s">
        <v>179</v>
      </c>
      <c r="B140" s="17">
        <v>5</v>
      </c>
      <c r="C140" s="6" t="s">
        <v>3</v>
      </c>
      <c r="D140" s="20" t="s">
        <v>494</v>
      </c>
      <c r="E140" s="6" t="s">
        <v>40</v>
      </c>
      <c r="F140" s="6" t="s">
        <v>39</v>
      </c>
      <c r="G140" s="6" t="s">
        <v>369</v>
      </c>
      <c r="H140" s="6" t="s">
        <v>38</v>
      </c>
      <c r="I140" s="6" t="s">
        <v>370</v>
      </c>
      <c r="J140" s="7" t="s">
        <v>424</v>
      </c>
      <c r="L140" s="7" t="s">
        <v>398</v>
      </c>
      <c r="M140" s="7" t="s">
        <v>378</v>
      </c>
      <c r="N140" s="6" t="s">
        <v>5</v>
      </c>
      <c r="P140" s="11" t="s">
        <v>442</v>
      </c>
      <c r="R140" s="6" t="s">
        <v>452</v>
      </c>
      <c r="W140" s="6" t="s">
        <v>468</v>
      </c>
      <c r="Z140" s="6" t="s">
        <v>504</v>
      </c>
      <c r="AA140" s="6" t="s">
        <v>505</v>
      </c>
      <c r="AD140" s="11"/>
      <c r="AE140" s="11"/>
      <c r="AF140" s="11"/>
      <c r="AI140" s="34" t="s">
        <v>705</v>
      </c>
      <c r="AJ140" s="35" t="s">
        <v>665</v>
      </c>
      <c r="AK140" s="36">
        <f t="shared" si="4"/>
        <v>39481</v>
      </c>
      <c r="AL140" s="37">
        <v>10.8477</v>
      </c>
      <c r="AM140" s="37">
        <v>23.442399999999999</v>
      </c>
      <c r="AN140" s="37">
        <v>0.32169999999999999</v>
      </c>
      <c r="AO140" s="37">
        <v>21.797899999999998</v>
      </c>
      <c r="AP140" s="37">
        <v>3.9070999999999998</v>
      </c>
      <c r="AQ140" s="37">
        <v>3.0127000000000002</v>
      </c>
      <c r="AR140" s="37">
        <v>2.0949</v>
      </c>
      <c r="AS140" s="37">
        <v>47.876399999999997</v>
      </c>
      <c r="AT140" s="37">
        <v>2.7884000000000002</v>
      </c>
      <c r="AU140" s="37">
        <v>72.010800000000003</v>
      </c>
      <c r="AV140" s="37">
        <v>2.9603999999999999</v>
      </c>
      <c r="AW140" s="37">
        <v>0.6522</v>
      </c>
      <c r="AX140" s="38">
        <v>32441.656299999999</v>
      </c>
      <c r="AY140" s="37">
        <v>11.3154</v>
      </c>
      <c r="AZ140" s="39">
        <v>0</v>
      </c>
      <c r="BA140" s="39">
        <v>25.1831</v>
      </c>
      <c r="BB140" s="37">
        <v>0.51500000000000001</v>
      </c>
      <c r="BC140" s="37">
        <v>13.570399999999999</v>
      </c>
      <c r="BD140" s="39">
        <v>0</v>
      </c>
      <c r="BE140" s="37">
        <v>0.89229999999999998</v>
      </c>
      <c r="BF140" s="37">
        <v>0.39610000000000001</v>
      </c>
      <c r="BG140" s="37">
        <v>11.398999999999999</v>
      </c>
      <c r="BH140" s="40">
        <v>41.445999999999998</v>
      </c>
      <c r="BI140" s="40">
        <v>317.12479999999999</v>
      </c>
      <c r="BJ140" s="34" t="s">
        <v>705</v>
      </c>
      <c r="BK140" s="35" t="s">
        <v>706</v>
      </c>
      <c r="BL140" s="36">
        <f t="shared" ref="BL140:BL201" si="6">DATE(2008,2,14)</f>
        <v>39492</v>
      </c>
      <c r="BM140" s="41">
        <v>72504.171900000001</v>
      </c>
      <c r="BN140" s="41">
        <v>215.2441</v>
      </c>
      <c r="BO140" s="41">
        <v>0</v>
      </c>
      <c r="BP140" s="42">
        <v>3.0878000000000001</v>
      </c>
      <c r="BQ140" s="41">
        <v>6079.7196999999996</v>
      </c>
      <c r="BR140" s="40">
        <v>57.072800000000001</v>
      </c>
      <c r="BS140" s="41">
        <v>1036.1584</v>
      </c>
      <c r="BT140" s="41">
        <v>4364.6625999999997</v>
      </c>
      <c r="BU140" s="40">
        <v>98.684200000000004</v>
      </c>
    </row>
    <row r="141" spans="1:73">
      <c r="A141" s="11" t="s">
        <v>180</v>
      </c>
      <c r="B141" s="17">
        <v>6</v>
      </c>
      <c r="C141" s="6" t="s">
        <v>3</v>
      </c>
      <c r="D141" s="20" t="s">
        <v>494</v>
      </c>
      <c r="E141" s="6" t="s">
        <v>40</v>
      </c>
      <c r="F141" s="6" t="s">
        <v>39</v>
      </c>
      <c r="G141" s="6" t="s">
        <v>369</v>
      </c>
      <c r="H141" s="6" t="s">
        <v>38</v>
      </c>
      <c r="I141" s="6" t="s">
        <v>370</v>
      </c>
      <c r="J141" s="7" t="s">
        <v>424</v>
      </c>
      <c r="L141" s="7" t="s">
        <v>398</v>
      </c>
      <c r="M141" s="7" t="s">
        <v>378</v>
      </c>
      <c r="N141" s="6" t="s">
        <v>5</v>
      </c>
      <c r="P141" s="11" t="s">
        <v>442</v>
      </c>
      <c r="R141" s="6" t="s">
        <v>464</v>
      </c>
      <c r="W141" s="6" t="s">
        <v>468</v>
      </c>
      <c r="Z141" s="6" t="s">
        <v>504</v>
      </c>
      <c r="AA141" s="6" t="s">
        <v>505</v>
      </c>
      <c r="AD141" s="11"/>
      <c r="AE141" s="11"/>
      <c r="AF141" s="11"/>
      <c r="AI141" s="34" t="s">
        <v>707</v>
      </c>
      <c r="AJ141" s="35" t="s">
        <v>665</v>
      </c>
      <c r="AK141" s="36">
        <f t="shared" si="4"/>
        <v>39481</v>
      </c>
      <c r="AL141" s="37">
        <v>6.2858999999999998</v>
      </c>
      <c r="AM141" s="37">
        <v>29.6815</v>
      </c>
      <c r="AN141" s="37">
        <v>0.3286</v>
      </c>
      <c r="AO141" s="37">
        <v>25.909300000000002</v>
      </c>
      <c r="AP141" s="37">
        <v>4.4318</v>
      </c>
      <c r="AQ141" s="37">
        <v>2.8418000000000001</v>
      </c>
      <c r="AR141" s="37">
        <v>2.0428000000000002</v>
      </c>
      <c r="AS141" s="37">
        <v>56.978499999999997</v>
      </c>
      <c r="AT141" s="37">
        <v>4.1464999999999996</v>
      </c>
      <c r="AU141" s="37">
        <v>74.266599999999997</v>
      </c>
      <c r="AV141" s="37">
        <v>3.6419999999999999</v>
      </c>
      <c r="AW141" s="37">
        <v>0.69099999999999995</v>
      </c>
      <c r="AX141" s="38">
        <v>28855.9277</v>
      </c>
      <c r="AY141" s="37">
        <v>12.514699999999999</v>
      </c>
      <c r="AZ141" s="39">
        <v>0</v>
      </c>
      <c r="BA141" s="39">
        <v>39.220500000000001</v>
      </c>
      <c r="BB141" s="37">
        <v>0.42309999999999998</v>
      </c>
      <c r="BC141" s="37">
        <v>13.920199999999999</v>
      </c>
      <c r="BD141" s="39">
        <v>0</v>
      </c>
      <c r="BE141" s="37">
        <v>1.0478000000000001</v>
      </c>
      <c r="BF141" s="37">
        <v>0.4365</v>
      </c>
      <c r="BG141" s="37">
        <v>11.861800000000001</v>
      </c>
      <c r="BH141" s="40">
        <v>60.151899999999998</v>
      </c>
      <c r="BI141" s="40">
        <v>309.87169999999998</v>
      </c>
      <c r="BJ141" s="34" t="s">
        <v>707</v>
      </c>
      <c r="BK141" s="35" t="s">
        <v>706</v>
      </c>
      <c r="BL141" s="36">
        <f t="shared" si="6"/>
        <v>39492</v>
      </c>
      <c r="BM141" s="41">
        <v>69646.593800000002</v>
      </c>
      <c r="BN141" s="41">
        <v>222.2184</v>
      </c>
      <c r="BO141" s="41">
        <v>862.57579999999996</v>
      </c>
      <c r="BP141" s="42">
        <v>2.9199000000000002</v>
      </c>
      <c r="BQ141" s="41">
        <v>6701.8140000000003</v>
      </c>
      <c r="BR141" s="40">
        <v>73.397999999999996</v>
      </c>
      <c r="BS141" s="41">
        <v>965.34169999999995</v>
      </c>
      <c r="BT141" s="41">
        <v>5005.8809000000001</v>
      </c>
      <c r="BU141" s="40">
        <v>101.0073</v>
      </c>
    </row>
    <row r="142" spans="1:73">
      <c r="A142" s="11" t="s">
        <v>181</v>
      </c>
      <c r="B142" s="17">
        <v>8</v>
      </c>
      <c r="C142" s="6" t="s">
        <v>3</v>
      </c>
      <c r="D142" s="20" t="s">
        <v>494</v>
      </c>
      <c r="E142" s="6" t="s">
        <v>40</v>
      </c>
      <c r="F142" s="6" t="s">
        <v>39</v>
      </c>
      <c r="G142" s="6" t="s">
        <v>369</v>
      </c>
      <c r="H142" s="6" t="s">
        <v>38</v>
      </c>
      <c r="I142" s="6" t="s">
        <v>370</v>
      </c>
      <c r="J142" s="7" t="s">
        <v>424</v>
      </c>
      <c r="L142" s="7" t="s">
        <v>398</v>
      </c>
      <c r="M142" s="7" t="s">
        <v>378</v>
      </c>
      <c r="N142" s="6" t="s">
        <v>5</v>
      </c>
      <c r="P142" s="11" t="s">
        <v>442</v>
      </c>
      <c r="R142" s="6" t="s">
        <v>453</v>
      </c>
      <c r="W142" s="6" t="s">
        <v>468</v>
      </c>
      <c r="Z142" s="6" t="s">
        <v>504</v>
      </c>
      <c r="AA142" s="6" t="s">
        <v>505</v>
      </c>
      <c r="AD142" s="11"/>
      <c r="AE142" s="11"/>
      <c r="AF142" s="11"/>
      <c r="AI142" s="34" t="s">
        <v>708</v>
      </c>
      <c r="AJ142" s="35" t="s">
        <v>665</v>
      </c>
      <c r="AK142" s="36">
        <f t="shared" si="4"/>
        <v>39481</v>
      </c>
      <c r="AL142" s="37">
        <v>9.9509000000000007</v>
      </c>
      <c r="AM142" s="37">
        <v>25.305599999999998</v>
      </c>
      <c r="AN142" s="37">
        <v>0.28799999999999998</v>
      </c>
      <c r="AO142" s="37">
        <v>24.456</v>
      </c>
      <c r="AP142" s="37">
        <v>4.2497999999999996</v>
      </c>
      <c r="AQ142" s="37">
        <v>2.5884</v>
      </c>
      <c r="AR142" s="37">
        <v>1.8825000000000001</v>
      </c>
      <c r="AS142" s="37">
        <v>52.557699999999997</v>
      </c>
      <c r="AT142" s="37">
        <v>3.1682999999999999</v>
      </c>
      <c r="AU142" s="37">
        <v>77.393000000000001</v>
      </c>
      <c r="AV142" s="37">
        <v>1.4729000000000001</v>
      </c>
      <c r="AW142" s="37">
        <v>0.52429999999999999</v>
      </c>
      <c r="AX142" s="38">
        <v>50001.390599999999</v>
      </c>
      <c r="AY142" s="37">
        <v>14.9039</v>
      </c>
      <c r="AZ142" s="39">
        <v>0</v>
      </c>
      <c r="BA142" s="39">
        <v>22.653700000000001</v>
      </c>
      <c r="BB142" s="37">
        <v>0.61599999999999999</v>
      </c>
      <c r="BC142" s="37">
        <v>9.0609000000000002</v>
      </c>
      <c r="BD142" s="39">
        <v>0</v>
      </c>
      <c r="BE142" s="37">
        <v>0.89990000000000003</v>
      </c>
      <c r="BF142" s="37">
        <v>0.46450000000000002</v>
      </c>
      <c r="BG142" s="37">
        <v>12.6823</v>
      </c>
      <c r="BH142" s="40">
        <v>62.851999999999997</v>
      </c>
      <c r="BI142" s="40">
        <v>404.23259999999999</v>
      </c>
      <c r="BJ142" s="34" t="s">
        <v>708</v>
      </c>
      <c r="BK142" s="35" t="s">
        <v>706</v>
      </c>
      <c r="BL142" s="36">
        <f t="shared" si="6"/>
        <v>39492</v>
      </c>
      <c r="BM142" s="41">
        <v>58258.914100000002</v>
      </c>
      <c r="BN142" s="41">
        <v>190.6756</v>
      </c>
      <c r="BO142" s="41">
        <v>1590.7034000000001</v>
      </c>
      <c r="BP142" s="42">
        <v>2.6065999999999998</v>
      </c>
      <c r="BQ142" s="41">
        <v>5388.7051000000001</v>
      </c>
      <c r="BR142" s="40">
        <v>130.99379999999999</v>
      </c>
      <c r="BS142" s="41">
        <v>1290.2655999999999</v>
      </c>
      <c r="BT142" s="41">
        <v>4766.9673000000003</v>
      </c>
      <c r="BU142" s="40">
        <v>115.9509</v>
      </c>
    </row>
    <row r="143" spans="1:73">
      <c r="A143" s="11" t="s">
        <v>182</v>
      </c>
      <c r="B143" s="17">
        <v>10</v>
      </c>
      <c r="C143" s="6" t="s">
        <v>3</v>
      </c>
      <c r="D143" s="20" t="s">
        <v>494</v>
      </c>
      <c r="E143" s="6" t="s">
        <v>40</v>
      </c>
      <c r="F143" s="6" t="s">
        <v>39</v>
      </c>
      <c r="G143" s="6" t="s">
        <v>369</v>
      </c>
      <c r="H143" s="6" t="s">
        <v>38</v>
      </c>
      <c r="I143" s="6" t="s">
        <v>370</v>
      </c>
      <c r="J143" s="7" t="s">
        <v>424</v>
      </c>
      <c r="L143" s="7" t="s">
        <v>398</v>
      </c>
      <c r="M143" s="7" t="s">
        <v>378</v>
      </c>
      <c r="N143" s="6" t="s">
        <v>5</v>
      </c>
      <c r="P143" s="11" t="s">
        <v>442</v>
      </c>
      <c r="R143" s="6" t="s">
        <v>453</v>
      </c>
      <c r="W143" s="6" t="s">
        <v>468</v>
      </c>
      <c r="Z143" s="6" t="s">
        <v>504</v>
      </c>
      <c r="AA143" s="6" t="s">
        <v>505</v>
      </c>
      <c r="AD143" s="11"/>
      <c r="AE143" s="11"/>
      <c r="AF143" s="11"/>
      <c r="AI143" s="34" t="s">
        <v>709</v>
      </c>
      <c r="AJ143" s="35" t="s">
        <v>665</v>
      </c>
      <c r="AK143" s="36">
        <f t="shared" si="4"/>
        <v>39481</v>
      </c>
      <c r="AL143" s="37">
        <v>6.7878999999999996</v>
      </c>
      <c r="AM143" s="37">
        <v>33.383099999999999</v>
      </c>
      <c r="AN143" s="37">
        <v>0.32990000000000003</v>
      </c>
      <c r="AO143" s="37">
        <v>27.274799999999999</v>
      </c>
      <c r="AP143" s="37">
        <v>5.0711000000000004</v>
      </c>
      <c r="AQ143" s="37">
        <v>3.7151000000000001</v>
      </c>
      <c r="AR143" s="37">
        <v>2.3999000000000001</v>
      </c>
      <c r="AS143" s="37">
        <v>64.4392</v>
      </c>
      <c r="AT143" s="37">
        <v>2.5337000000000001</v>
      </c>
      <c r="AU143" s="37">
        <v>80.871399999999994</v>
      </c>
      <c r="AV143" s="37">
        <v>1.1412</v>
      </c>
      <c r="AW143" s="37">
        <v>0.60150000000000003</v>
      </c>
      <c r="AX143" s="38">
        <v>36042.511700000003</v>
      </c>
      <c r="AY143" s="37">
        <v>19.024100000000001</v>
      </c>
      <c r="AZ143" s="39">
        <v>0</v>
      </c>
      <c r="BA143" s="39">
        <v>21.788599999999999</v>
      </c>
      <c r="BB143" s="37">
        <v>0.76190000000000002</v>
      </c>
      <c r="BC143" s="37">
        <v>10.7043</v>
      </c>
      <c r="BD143" s="39">
        <v>0</v>
      </c>
      <c r="BE143" s="37">
        <v>1.1459999999999999</v>
      </c>
      <c r="BF143" s="37">
        <v>0.5161</v>
      </c>
      <c r="BG143" s="37">
        <v>14.109299999999999</v>
      </c>
      <c r="BH143" s="40">
        <v>34.118099999999998</v>
      </c>
      <c r="BI143" s="40">
        <v>503.81330000000003</v>
      </c>
      <c r="BJ143" s="34" t="s">
        <v>709</v>
      </c>
      <c r="BK143" s="35" t="s">
        <v>706</v>
      </c>
      <c r="BL143" s="36">
        <f t="shared" si="6"/>
        <v>39492</v>
      </c>
      <c r="BM143" s="41">
        <v>64040.671900000001</v>
      </c>
      <c r="BN143" s="41">
        <v>201.047</v>
      </c>
      <c r="BO143" s="41">
        <v>1170.7878000000001</v>
      </c>
      <c r="BP143" s="42">
        <v>4.5030999999999999</v>
      </c>
      <c r="BQ143" s="41">
        <v>6094.1157000000003</v>
      </c>
      <c r="BR143" s="40">
        <v>90.296300000000002</v>
      </c>
      <c r="BS143" s="41">
        <v>1612.0174999999999</v>
      </c>
      <c r="BT143" s="41">
        <v>5335.6709000000001</v>
      </c>
      <c r="BU143" s="40">
        <v>107.9669</v>
      </c>
    </row>
    <row r="144" spans="1:73">
      <c r="A144" s="11" t="s">
        <v>183</v>
      </c>
      <c r="B144" s="17">
        <v>11</v>
      </c>
      <c r="C144" s="6" t="s">
        <v>3</v>
      </c>
      <c r="D144" s="20" t="s">
        <v>494</v>
      </c>
      <c r="E144" s="6" t="s">
        <v>40</v>
      </c>
      <c r="F144" s="6" t="s">
        <v>39</v>
      </c>
      <c r="G144" s="6" t="s">
        <v>369</v>
      </c>
      <c r="H144" s="6" t="s">
        <v>38</v>
      </c>
      <c r="I144" s="6" t="s">
        <v>370</v>
      </c>
      <c r="J144" s="7" t="s">
        <v>424</v>
      </c>
      <c r="L144" s="7" t="s">
        <v>398</v>
      </c>
      <c r="M144" s="7" t="s">
        <v>378</v>
      </c>
      <c r="N144" s="6" t="s">
        <v>5</v>
      </c>
      <c r="P144" s="11" t="s">
        <v>444</v>
      </c>
      <c r="R144" s="6" t="s">
        <v>453</v>
      </c>
      <c r="W144" s="6" t="s">
        <v>468</v>
      </c>
      <c r="Z144" s="6" t="s">
        <v>504</v>
      </c>
      <c r="AA144" s="6" t="s">
        <v>505</v>
      </c>
      <c r="AD144" s="11"/>
      <c r="AE144" s="11"/>
      <c r="AF144" s="11"/>
      <c r="AI144" s="34" t="s">
        <v>710</v>
      </c>
      <c r="AJ144" s="35" t="s">
        <v>665</v>
      </c>
      <c r="AK144" s="36">
        <f t="shared" si="4"/>
        <v>39481</v>
      </c>
      <c r="AL144" s="37">
        <v>4.0273000000000003</v>
      </c>
      <c r="AM144" s="37">
        <v>25.9573</v>
      </c>
      <c r="AN144" s="37">
        <v>0.39760000000000001</v>
      </c>
      <c r="AO144" s="37">
        <v>17.991900000000001</v>
      </c>
      <c r="AP144" s="37">
        <v>4.2080000000000002</v>
      </c>
      <c r="AQ144" s="37">
        <v>4.7904</v>
      </c>
      <c r="AR144" s="37">
        <v>2.4519000000000002</v>
      </c>
      <c r="AS144" s="37">
        <v>51.303699999999999</v>
      </c>
      <c r="AT144" s="37">
        <v>2.6000999999999999</v>
      </c>
      <c r="AU144" s="37">
        <v>58.621099999999998</v>
      </c>
      <c r="AV144" s="37">
        <v>2.8382999999999998</v>
      </c>
      <c r="AW144" s="37">
        <v>0.40389999999999998</v>
      </c>
      <c r="AX144" s="38">
        <v>20265.455099999999</v>
      </c>
      <c r="AY144" s="37">
        <v>20.500800000000002</v>
      </c>
      <c r="AZ144" s="39">
        <v>0</v>
      </c>
      <c r="BA144" s="39">
        <v>38.6006</v>
      </c>
      <c r="BB144" s="37">
        <v>0.41860000000000003</v>
      </c>
      <c r="BC144" s="37">
        <v>6.6436999999999999</v>
      </c>
      <c r="BD144" s="39">
        <v>0</v>
      </c>
      <c r="BE144" s="37">
        <v>1.4003000000000001</v>
      </c>
      <c r="BF144" s="37">
        <v>0.46739999999999998</v>
      </c>
      <c r="BG144" s="37">
        <v>13.747299999999999</v>
      </c>
      <c r="BH144" s="40">
        <v>42.6325</v>
      </c>
      <c r="BI144" s="40">
        <v>559.61279999999999</v>
      </c>
      <c r="BJ144" s="34" t="s">
        <v>710</v>
      </c>
      <c r="BK144" s="35" t="s">
        <v>706</v>
      </c>
      <c r="BL144" s="36">
        <f t="shared" si="6"/>
        <v>39492</v>
      </c>
      <c r="BM144" s="41">
        <v>55800.984400000001</v>
      </c>
      <c r="BN144" s="41">
        <v>287.14389999999997</v>
      </c>
      <c r="BO144" s="41">
        <v>679.51070000000004</v>
      </c>
      <c r="BP144" s="42">
        <v>2.7059000000000002</v>
      </c>
      <c r="BQ144" s="41">
        <v>7292.2510000000002</v>
      </c>
      <c r="BR144" s="40">
        <v>112.164</v>
      </c>
      <c r="BS144" s="41">
        <v>833.45039999999995</v>
      </c>
      <c r="BT144" s="41">
        <v>5296.5752000000002</v>
      </c>
      <c r="BU144" s="40">
        <v>87.631399999999999</v>
      </c>
    </row>
    <row r="145" spans="1:73">
      <c r="A145" s="11" t="s">
        <v>184</v>
      </c>
      <c r="B145" s="17">
        <v>12</v>
      </c>
      <c r="C145" s="6" t="s">
        <v>3</v>
      </c>
      <c r="D145" s="20" t="s">
        <v>494</v>
      </c>
      <c r="E145" s="6" t="s">
        <v>40</v>
      </c>
      <c r="F145" s="6" t="s">
        <v>39</v>
      </c>
      <c r="G145" s="6" t="s">
        <v>369</v>
      </c>
      <c r="H145" s="6" t="s">
        <v>38</v>
      </c>
      <c r="I145" s="6" t="s">
        <v>370</v>
      </c>
      <c r="J145" s="7" t="s">
        <v>424</v>
      </c>
      <c r="L145" s="7" t="s">
        <v>398</v>
      </c>
      <c r="M145" s="7" t="s">
        <v>378</v>
      </c>
      <c r="N145" s="6" t="s">
        <v>5</v>
      </c>
      <c r="P145" s="11" t="s">
        <v>442</v>
      </c>
      <c r="R145" s="6" t="s">
        <v>453</v>
      </c>
      <c r="W145" s="6" t="s">
        <v>468</v>
      </c>
      <c r="Z145" s="6" t="s">
        <v>504</v>
      </c>
      <c r="AA145" s="6" t="s">
        <v>505</v>
      </c>
      <c r="AD145" s="11"/>
      <c r="AE145" s="11"/>
      <c r="AF145" s="11"/>
      <c r="AI145" s="34" t="s">
        <v>711</v>
      </c>
      <c r="AJ145" s="35" t="s">
        <v>665</v>
      </c>
      <c r="AK145" s="36">
        <f t="shared" si="4"/>
        <v>39481</v>
      </c>
      <c r="AL145" s="37">
        <v>11.3186</v>
      </c>
      <c r="AM145" s="37">
        <v>17.5486</v>
      </c>
      <c r="AN145" s="37">
        <v>0.31469999999999998</v>
      </c>
      <c r="AO145" s="37">
        <v>13.020300000000001</v>
      </c>
      <c r="AP145" s="37">
        <v>2.7608000000000001</v>
      </c>
      <c r="AQ145" s="37">
        <v>3.1494</v>
      </c>
      <c r="AR145" s="37">
        <v>2.0449000000000002</v>
      </c>
      <c r="AS145" s="37">
        <v>35.075299999999999</v>
      </c>
      <c r="AT145" s="37">
        <v>3.3664000000000001</v>
      </c>
      <c r="AU145" s="37">
        <v>66.275899999999993</v>
      </c>
      <c r="AV145" s="37">
        <v>2.9923000000000002</v>
      </c>
      <c r="AW145" s="37">
        <v>0.38750000000000001</v>
      </c>
      <c r="AX145" s="38">
        <v>26705.0645</v>
      </c>
      <c r="AY145" s="37">
        <v>15.167199999999999</v>
      </c>
      <c r="AZ145" s="39">
        <v>0</v>
      </c>
      <c r="BA145" s="39">
        <v>33.241999999999997</v>
      </c>
      <c r="BB145" s="37">
        <v>0.42820000000000003</v>
      </c>
      <c r="BC145" s="37">
        <v>9.1628000000000007</v>
      </c>
      <c r="BD145" s="39">
        <v>0</v>
      </c>
      <c r="BE145" s="37">
        <v>1.0517000000000001</v>
      </c>
      <c r="BF145" s="37">
        <v>0.32929999999999998</v>
      </c>
      <c r="BG145" s="37">
        <v>10.386699999999999</v>
      </c>
      <c r="BH145" s="40">
        <v>43.758099999999999</v>
      </c>
      <c r="BI145" s="40">
        <v>410.37520000000001</v>
      </c>
      <c r="BJ145" s="34" t="s">
        <v>711</v>
      </c>
      <c r="BK145" s="35" t="s">
        <v>706</v>
      </c>
      <c r="BL145" s="36">
        <f t="shared" si="6"/>
        <v>39492</v>
      </c>
      <c r="BM145" s="41">
        <v>62466.050799999997</v>
      </c>
      <c r="BN145" s="41">
        <v>239.96119999999999</v>
      </c>
      <c r="BO145" s="41">
        <v>1332.2324000000001</v>
      </c>
      <c r="BP145" s="42">
        <v>2.7078000000000002</v>
      </c>
      <c r="BQ145" s="41">
        <v>5571.1698999999999</v>
      </c>
      <c r="BR145" s="40">
        <v>91.296899999999994</v>
      </c>
      <c r="BS145" s="41">
        <v>790.9325</v>
      </c>
      <c r="BT145" s="41">
        <v>4969.3104999999996</v>
      </c>
      <c r="BU145" s="40">
        <v>96.295299999999997</v>
      </c>
    </row>
    <row r="146" spans="1:73">
      <c r="A146" s="11" t="s">
        <v>185</v>
      </c>
      <c r="B146" s="17">
        <v>13</v>
      </c>
      <c r="C146" s="6" t="s">
        <v>3</v>
      </c>
      <c r="D146" s="20" t="s">
        <v>494</v>
      </c>
      <c r="E146" s="6" t="s">
        <v>40</v>
      </c>
      <c r="F146" s="6" t="s">
        <v>39</v>
      </c>
      <c r="G146" s="6" t="s">
        <v>369</v>
      </c>
      <c r="H146" s="6" t="s">
        <v>38</v>
      </c>
      <c r="I146" s="6" t="s">
        <v>370</v>
      </c>
      <c r="J146" s="7" t="s">
        <v>424</v>
      </c>
      <c r="L146" s="7" t="s">
        <v>398</v>
      </c>
      <c r="M146" s="7" t="s">
        <v>378</v>
      </c>
      <c r="N146" s="6" t="s">
        <v>5</v>
      </c>
      <c r="P146" s="11" t="s">
        <v>442</v>
      </c>
      <c r="R146" s="6" t="s">
        <v>453</v>
      </c>
      <c r="W146" s="6" t="s">
        <v>468</v>
      </c>
      <c r="Z146" s="6" t="s">
        <v>504</v>
      </c>
      <c r="AA146" s="6" t="s">
        <v>505</v>
      </c>
      <c r="AD146" s="11"/>
      <c r="AE146" s="11"/>
      <c r="AF146" s="11"/>
      <c r="AI146" s="34" t="s">
        <v>712</v>
      </c>
      <c r="AJ146" s="35" t="s">
        <v>665</v>
      </c>
      <c r="AK146" s="36">
        <f t="shared" si="4"/>
        <v>39481</v>
      </c>
      <c r="AL146" s="37">
        <v>3.5577999999999999</v>
      </c>
      <c r="AM146" s="37">
        <v>18.7636</v>
      </c>
      <c r="AN146" s="37">
        <v>0.31280000000000002</v>
      </c>
      <c r="AO146" s="37">
        <v>15.0875</v>
      </c>
      <c r="AP146" s="37">
        <v>3.5558000000000001</v>
      </c>
      <c r="AQ146" s="37">
        <v>3.8414999999999999</v>
      </c>
      <c r="AR146" s="37">
        <v>1.9228000000000001</v>
      </c>
      <c r="AS146" s="37">
        <v>40.820799999999998</v>
      </c>
      <c r="AT146" s="37">
        <v>3.8361999999999998</v>
      </c>
      <c r="AU146" s="37">
        <v>70.928200000000004</v>
      </c>
      <c r="AV146" s="37">
        <v>2.4847999999999999</v>
      </c>
      <c r="AW146" s="37">
        <v>0.4824</v>
      </c>
      <c r="AX146" s="38">
        <v>34135.203099999999</v>
      </c>
      <c r="AY146" s="37">
        <v>15.572100000000001</v>
      </c>
      <c r="AZ146" s="39">
        <v>0</v>
      </c>
      <c r="BA146" s="39">
        <v>33.5364</v>
      </c>
      <c r="BB146" s="37">
        <v>0.43380000000000002</v>
      </c>
      <c r="BC146" s="37">
        <v>10.5596</v>
      </c>
      <c r="BD146" s="39">
        <v>46.2605</v>
      </c>
      <c r="BE146" s="37">
        <v>1.0586</v>
      </c>
      <c r="BF146" s="37">
        <v>0.34279999999999999</v>
      </c>
      <c r="BG146" s="37">
        <v>12.867100000000001</v>
      </c>
      <c r="BH146" s="40">
        <v>36.633899999999997</v>
      </c>
      <c r="BI146" s="40">
        <v>425.65519999999998</v>
      </c>
      <c r="BJ146" s="34" t="s">
        <v>712</v>
      </c>
      <c r="BK146" s="35" t="s">
        <v>706</v>
      </c>
      <c r="BL146" s="36">
        <f t="shared" si="6"/>
        <v>39492</v>
      </c>
      <c r="BM146" s="41">
        <v>67371.289099999995</v>
      </c>
      <c r="BN146" s="41">
        <v>293.13130000000001</v>
      </c>
      <c r="BO146" s="41">
        <v>1829.6288999999999</v>
      </c>
      <c r="BP146" s="42">
        <v>4.1330999999999998</v>
      </c>
      <c r="BQ146" s="41">
        <v>9422.2772999999997</v>
      </c>
      <c r="BR146" s="40">
        <v>129.48660000000001</v>
      </c>
      <c r="BS146" s="41">
        <v>2515.5742</v>
      </c>
      <c r="BT146" s="41">
        <v>5143.7891</v>
      </c>
      <c r="BU146" s="40">
        <v>101.8905</v>
      </c>
    </row>
    <row r="147" spans="1:73">
      <c r="A147" s="11" t="s">
        <v>186</v>
      </c>
      <c r="B147" s="17">
        <v>14</v>
      </c>
      <c r="C147" s="6" t="s">
        <v>3</v>
      </c>
      <c r="D147" s="20" t="s">
        <v>494</v>
      </c>
      <c r="E147" s="6" t="s">
        <v>40</v>
      </c>
      <c r="F147" s="6" t="s">
        <v>39</v>
      </c>
      <c r="G147" s="6" t="s">
        <v>369</v>
      </c>
      <c r="H147" s="6" t="s">
        <v>38</v>
      </c>
      <c r="I147" s="6" t="s">
        <v>370</v>
      </c>
      <c r="J147" s="7" t="s">
        <v>424</v>
      </c>
      <c r="L147" s="7" t="s">
        <v>398</v>
      </c>
      <c r="M147" s="7" t="s">
        <v>378</v>
      </c>
      <c r="N147" s="6" t="s">
        <v>5</v>
      </c>
      <c r="P147" s="11" t="s">
        <v>444</v>
      </c>
      <c r="R147" s="6" t="s">
        <v>459</v>
      </c>
      <c r="W147" s="6" t="s">
        <v>468</v>
      </c>
      <c r="Z147" s="6" t="s">
        <v>504</v>
      </c>
      <c r="AA147" s="6" t="s">
        <v>505</v>
      </c>
      <c r="AD147" s="11"/>
      <c r="AE147" s="11"/>
      <c r="AF147" s="11"/>
      <c r="AI147" s="34" t="s">
        <v>713</v>
      </c>
      <c r="AJ147" s="35" t="s">
        <v>665</v>
      </c>
      <c r="AK147" s="36">
        <f t="shared" si="4"/>
        <v>39481</v>
      </c>
      <c r="AL147" s="37">
        <v>9.5900999999999996</v>
      </c>
      <c r="AM147" s="37">
        <v>38.074599999999997</v>
      </c>
      <c r="AN147" s="37">
        <v>0.33229999999999998</v>
      </c>
      <c r="AO147" s="37">
        <v>28.8935</v>
      </c>
      <c r="AP147" s="37">
        <v>5.6294000000000004</v>
      </c>
      <c r="AQ147" s="37">
        <v>3.3731</v>
      </c>
      <c r="AR147" s="37">
        <v>2.3018000000000001</v>
      </c>
      <c r="AS147" s="37">
        <v>71.261499999999998</v>
      </c>
      <c r="AT147" s="37">
        <v>3.6164999999999998</v>
      </c>
      <c r="AU147" s="37">
        <v>57.5045</v>
      </c>
      <c r="AV147" s="37">
        <v>1.5858000000000001</v>
      </c>
      <c r="AW147" s="37">
        <v>0.72089999999999999</v>
      </c>
      <c r="AX147" s="38">
        <v>35215.218800000002</v>
      </c>
      <c r="AY147" s="37">
        <v>13.6927</v>
      </c>
      <c r="AZ147" s="39">
        <v>0</v>
      </c>
      <c r="BA147" s="39">
        <v>14.345800000000001</v>
      </c>
      <c r="BB147" s="37">
        <v>0.24279999999999999</v>
      </c>
      <c r="BC147" s="37">
        <v>9.3907000000000007</v>
      </c>
      <c r="BD147" s="39">
        <v>123.6163</v>
      </c>
      <c r="BE147" s="37">
        <v>0.88470000000000004</v>
      </c>
      <c r="BF147" s="37">
        <v>0.56779999999999997</v>
      </c>
      <c r="BG147" s="37">
        <v>12.493</v>
      </c>
      <c r="BH147" s="40">
        <v>34.699100000000001</v>
      </c>
      <c r="BI147" s="40">
        <v>389.7704</v>
      </c>
      <c r="BJ147" s="34" t="s">
        <v>713</v>
      </c>
      <c r="BK147" s="35" t="s">
        <v>706</v>
      </c>
      <c r="BL147" s="36">
        <f t="shared" si="6"/>
        <v>39492</v>
      </c>
      <c r="BM147" s="41">
        <v>53667.226600000002</v>
      </c>
      <c r="BN147" s="41">
        <v>217.74160000000001</v>
      </c>
      <c r="BO147" s="41">
        <v>10140.1309</v>
      </c>
      <c r="BP147" s="42">
        <v>3.7503000000000002</v>
      </c>
      <c r="BQ147" s="41">
        <v>3434.6914000000002</v>
      </c>
      <c r="BR147" s="40">
        <v>117.2843</v>
      </c>
      <c r="BS147" s="41">
        <v>1085.9884999999999</v>
      </c>
      <c r="BT147" s="41">
        <v>4356.1220999999996</v>
      </c>
      <c r="BU147" s="40">
        <v>66.022099999999995</v>
      </c>
    </row>
    <row r="148" spans="1:73">
      <c r="A148" s="11" t="s">
        <v>187</v>
      </c>
      <c r="B148" s="17">
        <v>15</v>
      </c>
      <c r="C148" s="6" t="s">
        <v>3</v>
      </c>
      <c r="D148" s="20" t="s">
        <v>494</v>
      </c>
      <c r="E148" s="6" t="s">
        <v>40</v>
      </c>
      <c r="F148" s="6" t="s">
        <v>39</v>
      </c>
      <c r="G148" s="6" t="s">
        <v>369</v>
      </c>
      <c r="H148" s="6" t="s">
        <v>38</v>
      </c>
      <c r="I148" s="6" t="s">
        <v>370</v>
      </c>
      <c r="J148" s="7" t="s">
        <v>424</v>
      </c>
      <c r="L148" s="7" t="s">
        <v>398</v>
      </c>
      <c r="M148" s="7" t="s">
        <v>378</v>
      </c>
      <c r="N148" s="6" t="s">
        <v>5</v>
      </c>
      <c r="P148" s="11" t="s">
        <v>444</v>
      </c>
      <c r="R148" s="6" t="s">
        <v>453</v>
      </c>
      <c r="W148" s="6" t="s">
        <v>468</v>
      </c>
      <c r="Z148" s="6" t="s">
        <v>504</v>
      </c>
      <c r="AA148" s="6" t="s">
        <v>505</v>
      </c>
      <c r="AD148" s="11"/>
      <c r="AE148" s="11"/>
      <c r="AF148" s="11"/>
      <c r="AI148" s="34" t="s">
        <v>714</v>
      </c>
      <c r="AJ148" s="35" t="s">
        <v>665</v>
      </c>
      <c r="AK148" s="36">
        <f t="shared" si="4"/>
        <v>39481</v>
      </c>
      <c r="AL148" s="37">
        <v>4.0841000000000003</v>
      </c>
      <c r="AM148" s="37">
        <v>27.140699999999999</v>
      </c>
      <c r="AN148" s="37">
        <v>0.29659999999999997</v>
      </c>
      <c r="AO148" s="37">
        <v>21.4391</v>
      </c>
      <c r="AP148" s="37">
        <v>4.4271000000000003</v>
      </c>
      <c r="AQ148" s="37">
        <v>2.5482999999999998</v>
      </c>
      <c r="AR148" s="37">
        <v>2.0577000000000001</v>
      </c>
      <c r="AS148" s="37">
        <v>55.210299999999997</v>
      </c>
      <c r="AT148" s="37">
        <v>6.7904</v>
      </c>
      <c r="AU148" s="37">
        <v>55.058300000000003</v>
      </c>
      <c r="AV148" s="37">
        <v>3.2926000000000002</v>
      </c>
      <c r="AW148" s="37">
        <v>0.71740000000000004</v>
      </c>
      <c r="AX148" s="38">
        <v>27611.3184</v>
      </c>
      <c r="AY148" s="37">
        <v>8.4476999999999993</v>
      </c>
      <c r="AZ148" s="39">
        <v>0</v>
      </c>
      <c r="BA148" s="39">
        <v>20.915400000000002</v>
      </c>
      <c r="BB148" s="37">
        <v>0.248</v>
      </c>
      <c r="BC148" s="37">
        <v>12.098699999999999</v>
      </c>
      <c r="BD148" s="39">
        <v>121.99769999999999</v>
      </c>
      <c r="BE148" s="37">
        <v>1.2879</v>
      </c>
      <c r="BF148" s="37">
        <v>0.44940000000000002</v>
      </c>
      <c r="BG148" s="37">
        <v>10.782500000000001</v>
      </c>
      <c r="BH148" s="40">
        <v>38.994399999999999</v>
      </c>
      <c r="BI148" s="40">
        <v>228.733</v>
      </c>
      <c r="BJ148" s="34" t="s">
        <v>714</v>
      </c>
      <c r="BK148" s="35" t="s">
        <v>706</v>
      </c>
      <c r="BL148" s="36">
        <f t="shared" si="6"/>
        <v>39492</v>
      </c>
      <c r="BM148" s="41">
        <v>75552.156300000002</v>
      </c>
      <c r="BN148" s="41">
        <v>234.3254</v>
      </c>
      <c r="BO148" s="41">
        <v>12948.499</v>
      </c>
      <c r="BP148" s="42">
        <v>3.8809999999999998</v>
      </c>
      <c r="BQ148" s="41">
        <v>2201.8669</v>
      </c>
      <c r="BR148" s="40">
        <v>80.522400000000005</v>
      </c>
      <c r="BS148" s="41">
        <v>1097.1066000000001</v>
      </c>
      <c r="BT148" s="41">
        <v>5517.7025999999996</v>
      </c>
      <c r="BU148" s="40">
        <v>92.710700000000003</v>
      </c>
    </row>
    <row r="149" spans="1:73">
      <c r="A149" s="11" t="s">
        <v>188</v>
      </c>
      <c r="B149" s="17">
        <v>3</v>
      </c>
      <c r="C149" s="6" t="s">
        <v>3</v>
      </c>
      <c r="D149" s="20" t="s">
        <v>494</v>
      </c>
      <c r="E149" s="6" t="s">
        <v>40</v>
      </c>
      <c r="F149" s="6" t="s">
        <v>39</v>
      </c>
      <c r="G149" s="6" t="s">
        <v>369</v>
      </c>
      <c r="H149" s="6" t="s">
        <v>38</v>
      </c>
      <c r="I149" s="6" t="s">
        <v>370</v>
      </c>
      <c r="J149" s="7" t="s">
        <v>424</v>
      </c>
      <c r="L149" s="12" t="s">
        <v>399</v>
      </c>
      <c r="M149" s="12" t="s">
        <v>379</v>
      </c>
      <c r="N149" s="6" t="s">
        <v>5</v>
      </c>
      <c r="P149" s="11" t="s">
        <v>444</v>
      </c>
      <c r="R149" s="16" t="s">
        <v>453</v>
      </c>
      <c r="W149" s="6" t="s">
        <v>468</v>
      </c>
      <c r="Z149" s="6" t="s">
        <v>504</v>
      </c>
      <c r="AA149" s="6" t="s">
        <v>505</v>
      </c>
      <c r="AD149" s="11"/>
      <c r="AE149" s="11"/>
      <c r="AF149" s="11"/>
      <c r="AI149" s="34" t="s">
        <v>715</v>
      </c>
      <c r="AJ149" s="35" t="s">
        <v>665</v>
      </c>
      <c r="AK149" s="36">
        <f t="shared" si="4"/>
        <v>39481</v>
      </c>
      <c r="AL149" s="37">
        <v>1.5411999999999999</v>
      </c>
      <c r="AM149" s="37">
        <v>40.4086</v>
      </c>
      <c r="AN149" s="37">
        <v>0.48759999999999998</v>
      </c>
      <c r="AO149" s="37">
        <v>39.175899999999999</v>
      </c>
      <c r="AP149" s="37">
        <v>8.0085999999999995</v>
      </c>
      <c r="AQ149" s="37">
        <v>5.0557999999999996</v>
      </c>
      <c r="AR149" s="37">
        <v>3.37</v>
      </c>
      <c r="AS149" s="37">
        <v>78.702200000000005</v>
      </c>
      <c r="AT149" s="37">
        <v>5.6044</v>
      </c>
      <c r="AU149" s="37">
        <v>74.955699999999993</v>
      </c>
      <c r="AV149" s="37">
        <v>3.5857000000000001</v>
      </c>
      <c r="AW149" s="37">
        <v>1.4241999999999999</v>
      </c>
      <c r="AX149" s="38">
        <v>22416.519499999999</v>
      </c>
      <c r="AY149" s="37">
        <v>10.007300000000001</v>
      </c>
      <c r="AZ149" s="39">
        <v>0</v>
      </c>
      <c r="BA149" s="39">
        <v>47.488500000000002</v>
      </c>
      <c r="BB149" s="37">
        <v>0.2984</v>
      </c>
      <c r="BC149" s="37">
        <v>12.783200000000001</v>
      </c>
      <c r="BD149" s="39">
        <v>98.851900000000001</v>
      </c>
      <c r="BE149" s="37">
        <v>1.1303000000000001</v>
      </c>
      <c r="BF149" s="37">
        <v>0.8669</v>
      </c>
      <c r="BG149" s="37">
        <v>13.3881</v>
      </c>
      <c r="BH149" s="40">
        <v>49.529000000000003</v>
      </c>
      <c r="BI149" s="40">
        <v>321.72550000000001</v>
      </c>
      <c r="BJ149" s="34" t="s">
        <v>715</v>
      </c>
      <c r="BK149" s="35" t="s">
        <v>706</v>
      </c>
      <c r="BL149" s="36">
        <f t="shared" si="6"/>
        <v>39492</v>
      </c>
      <c r="BM149" s="41">
        <v>71632.664099999995</v>
      </c>
      <c r="BN149" s="41">
        <v>262.65210000000002</v>
      </c>
      <c r="BO149" s="41">
        <v>1892.0944999999999</v>
      </c>
      <c r="BP149" s="42">
        <v>5.3644999999999996</v>
      </c>
      <c r="BQ149" s="41">
        <v>9333.8397999999997</v>
      </c>
      <c r="BR149" s="40">
        <v>89</v>
      </c>
      <c r="BS149" s="41">
        <v>1855.0222000000001</v>
      </c>
      <c r="BT149" s="41">
        <v>5116.9364999999998</v>
      </c>
      <c r="BU149" s="40">
        <v>93.972700000000003</v>
      </c>
    </row>
    <row r="150" spans="1:73">
      <c r="A150" s="11" t="s">
        <v>189</v>
      </c>
      <c r="B150" s="17">
        <v>10</v>
      </c>
      <c r="C150" s="6" t="s">
        <v>3</v>
      </c>
      <c r="D150" s="20" t="s">
        <v>494</v>
      </c>
      <c r="E150" s="6" t="s">
        <v>40</v>
      </c>
      <c r="F150" s="6" t="s">
        <v>39</v>
      </c>
      <c r="G150" s="6" t="s">
        <v>369</v>
      </c>
      <c r="H150" s="6" t="s">
        <v>38</v>
      </c>
      <c r="I150" s="6" t="s">
        <v>370</v>
      </c>
      <c r="J150" s="7" t="s">
        <v>424</v>
      </c>
      <c r="L150" s="12" t="s">
        <v>399</v>
      </c>
      <c r="M150" s="12" t="s">
        <v>379</v>
      </c>
      <c r="N150" s="6" t="s">
        <v>5</v>
      </c>
      <c r="P150" s="11" t="s">
        <v>444</v>
      </c>
      <c r="R150" s="16" t="s">
        <v>449</v>
      </c>
      <c r="W150" s="6" t="s">
        <v>468</v>
      </c>
      <c r="Z150" s="6" t="s">
        <v>504</v>
      </c>
      <c r="AA150" s="6" t="s">
        <v>505</v>
      </c>
      <c r="AD150" s="11"/>
      <c r="AE150" s="11"/>
      <c r="AF150" s="11"/>
      <c r="AI150" s="34" t="s">
        <v>716</v>
      </c>
      <c r="AJ150" s="35" t="s">
        <v>665</v>
      </c>
      <c r="AK150" s="36">
        <f t="shared" si="4"/>
        <v>39481</v>
      </c>
      <c r="AL150" s="37">
        <v>6.3150000000000004</v>
      </c>
      <c r="AM150" s="37">
        <v>32.430399999999999</v>
      </c>
      <c r="AN150" s="37">
        <v>0.31859999999999999</v>
      </c>
      <c r="AO150" s="37">
        <v>25.971900000000002</v>
      </c>
      <c r="AP150" s="37">
        <v>4.6901000000000002</v>
      </c>
      <c r="AQ150" s="37">
        <v>2.5520999999999998</v>
      </c>
      <c r="AR150" s="37">
        <v>2.2210000000000001</v>
      </c>
      <c r="AS150" s="37">
        <v>58.941200000000002</v>
      </c>
      <c r="AT150" s="37">
        <v>2.6682999999999999</v>
      </c>
      <c r="AU150" s="37">
        <v>65.781700000000001</v>
      </c>
      <c r="AV150" s="37">
        <v>2.7681</v>
      </c>
      <c r="AW150" s="37">
        <v>0.60019999999999996</v>
      </c>
      <c r="AX150" s="38">
        <v>26840.668000000001</v>
      </c>
      <c r="AY150" s="37">
        <v>14.2723</v>
      </c>
      <c r="AZ150" s="39">
        <v>24.296099999999999</v>
      </c>
      <c r="BA150" s="39">
        <v>23.147099999999998</v>
      </c>
      <c r="BB150" s="37">
        <v>0.37080000000000002</v>
      </c>
      <c r="BC150" s="37">
        <v>11.805999999999999</v>
      </c>
      <c r="BD150" s="39">
        <v>89.145399999999995</v>
      </c>
      <c r="BE150" s="37">
        <v>0.93520000000000003</v>
      </c>
      <c r="BF150" s="37">
        <v>0.47039999999999998</v>
      </c>
      <c r="BG150" s="37">
        <v>13.0801</v>
      </c>
      <c r="BH150" s="40">
        <v>35.141800000000003</v>
      </c>
      <c r="BI150" s="40">
        <v>400.0412</v>
      </c>
      <c r="BJ150" s="34" t="s">
        <v>716</v>
      </c>
      <c r="BK150" s="35" t="s">
        <v>706</v>
      </c>
      <c r="BL150" s="36">
        <f t="shared" si="6"/>
        <v>39492</v>
      </c>
      <c r="BM150" s="41">
        <v>56657.246099999997</v>
      </c>
      <c r="BN150" s="41">
        <v>205.30789999999999</v>
      </c>
      <c r="BO150" s="41">
        <v>9420.9961000000003</v>
      </c>
      <c r="BP150" s="42">
        <v>2.2389000000000001</v>
      </c>
      <c r="BQ150" s="41">
        <v>4334.0293000000001</v>
      </c>
      <c r="BR150" s="40">
        <v>68.329099999999997</v>
      </c>
      <c r="BS150" s="41">
        <v>1002.7046</v>
      </c>
      <c r="BT150" s="41">
        <v>4153.8065999999999</v>
      </c>
      <c r="BU150" s="40">
        <v>79.885599999999997</v>
      </c>
    </row>
    <row r="151" spans="1:73">
      <c r="A151" s="11" t="s">
        <v>190</v>
      </c>
      <c r="B151" s="17">
        <v>22</v>
      </c>
      <c r="C151" s="6" t="s">
        <v>3</v>
      </c>
      <c r="D151" s="20" t="s">
        <v>494</v>
      </c>
      <c r="E151" s="6" t="s">
        <v>40</v>
      </c>
      <c r="F151" s="6" t="s">
        <v>39</v>
      </c>
      <c r="G151" s="6" t="s">
        <v>369</v>
      </c>
      <c r="H151" s="6" t="s">
        <v>38</v>
      </c>
      <c r="I151" s="6" t="s">
        <v>370</v>
      </c>
      <c r="J151" s="7" t="s">
        <v>424</v>
      </c>
      <c r="L151" s="12" t="s">
        <v>399</v>
      </c>
      <c r="M151" s="12" t="s">
        <v>379</v>
      </c>
      <c r="N151" s="6" t="s">
        <v>5</v>
      </c>
      <c r="P151" s="11" t="s">
        <v>442</v>
      </c>
      <c r="R151" s="16" t="s">
        <v>453</v>
      </c>
      <c r="W151" s="6" t="s">
        <v>468</v>
      </c>
      <c r="Z151" s="6" t="s">
        <v>504</v>
      </c>
      <c r="AA151" s="6" t="s">
        <v>505</v>
      </c>
      <c r="AD151" s="11"/>
      <c r="AE151" s="11"/>
      <c r="AF151" s="11"/>
      <c r="AI151" s="34" t="s">
        <v>717</v>
      </c>
      <c r="AJ151" s="35" t="s">
        <v>665</v>
      </c>
      <c r="AK151" s="36">
        <f t="shared" si="4"/>
        <v>39481</v>
      </c>
      <c r="AL151" s="37">
        <v>1.4623999999999999</v>
      </c>
      <c r="AM151" s="37">
        <v>50.444600000000001</v>
      </c>
      <c r="AN151" s="37">
        <v>0.5454</v>
      </c>
      <c r="AO151" s="37">
        <v>42.811399999999999</v>
      </c>
      <c r="AP151" s="37">
        <v>8.2980999999999998</v>
      </c>
      <c r="AQ151" s="37">
        <v>4.8890000000000002</v>
      </c>
      <c r="AR151" s="37">
        <v>3.8325</v>
      </c>
      <c r="AS151" s="37">
        <v>101.541</v>
      </c>
      <c r="AT151" s="37">
        <v>3.0705</v>
      </c>
      <c r="AU151" s="37">
        <v>58.4253</v>
      </c>
      <c r="AV151" s="37">
        <v>2.4123000000000001</v>
      </c>
      <c r="AW151" s="37">
        <v>1.2241</v>
      </c>
      <c r="AX151" s="38">
        <v>22124.7363</v>
      </c>
      <c r="AY151" s="37">
        <v>19.8931</v>
      </c>
      <c r="AZ151" s="39">
        <v>0</v>
      </c>
      <c r="BA151" s="39">
        <v>46.999200000000002</v>
      </c>
      <c r="BB151" s="37">
        <v>0.20549999999999999</v>
      </c>
      <c r="BC151" s="37">
        <v>10.3438</v>
      </c>
      <c r="BD151" s="39">
        <v>175.97669999999999</v>
      </c>
      <c r="BE151" s="37">
        <v>1.0660000000000001</v>
      </c>
      <c r="BF151" s="37">
        <v>0.90590000000000004</v>
      </c>
      <c r="BG151" s="37">
        <v>14.641400000000001</v>
      </c>
      <c r="BH151" s="40">
        <v>44.840600000000002</v>
      </c>
      <c r="BI151" s="40">
        <v>538.34839999999997</v>
      </c>
      <c r="BJ151" s="34" t="s">
        <v>717</v>
      </c>
      <c r="BK151" s="35" t="s">
        <v>706</v>
      </c>
      <c r="BL151" s="36">
        <f t="shared" si="6"/>
        <v>39492</v>
      </c>
      <c r="BM151" s="41">
        <v>63160.656300000002</v>
      </c>
      <c r="BN151" s="41">
        <v>540.43849999999998</v>
      </c>
      <c r="BO151" s="41">
        <v>7414.8770000000004</v>
      </c>
      <c r="BP151" s="42">
        <v>5.1965000000000003</v>
      </c>
      <c r="BQ151" s="41">
        <v>14194.204100000001</v>
      </c>
      <c r="BR151" s="40">
        <v>160.96449999999999</v>
      </c>
      <c r="BS151" s="41">
        <v>3516.6428000000001</v>
      </c>
      <c r="BT151" s="41">
        <v>4887.4795000000004</v>
      </c>
      <c r="BU151" s="40">
        <v>60.095799999999997</v>
      </c>
    </row>
    <row r="152" spans="1:73">
      <c r="A152" s="11" t="s">
        <v>191</v>
      </c>
      <c r="B152" s="17">
        <v>56</v>
      </c>
      <c r="C152" s="6" t="s">
        <v>3</v>
      </c>
      <c r="D152" s="20" t="s">
        <v>494</v>
      </c>
      <c r="E152" s="6" t="s">
        <v>40</v>
      </c>
      <c r="F152" s="6" t="s">
        <v>39</v>
      </c>
      <c r="G152" s="6" t="s">
        <v>369</v>
      </c>
      <c r="H152" s="6" t="s">
        <v>38</v>
      </c>
      <c r="I152" s="6" t="s">
        <v>370</v>
      </c>
      <c r="J152" s="7" t="s">
        <v>424</v>
      </c>
      <c r="L152" s="12" t="s">
        <v>399</v>
      </c>
      <c r="M152" s="12" t="s">
        <v>379</v>
      </c>
      <c r="N152" s="6" t="s">
        <v>5</v>
      </c>
      <c r="P152" s="11" t="s">
        <v>444</v>
      </c>
      <c r="R152" s="16" t="s">
        <v>453</v>
      </c>
      <c r="W152" s="6" t="s">
        <v>468</v>
      </c>
      <c r="Z152" s="6" t="s">
        <v>504</v>
      </c>
      <c r="AA152" s="6" t="s">
        <v>505</v>
      </c>
      <c r="AD152" s="11"/>
      <c r="AE152" s="11"/>
      <c r="AF152" s="11"/>
      <c r="AI152" s="34" t="s">
        <v>718</v>
      </c>
      <c r="AJ152" s="35" t="s">
        <v>665</v>
      </c>
      <c r="AK152" s="36">
        <f t="shared" si="4"/>
        <v>39481</v>
      </c>
      <c r="AL152" s="37">
        <v>5.5266999999999999</v>
      </c>
      <c r="AM152" s="37">
        <v>36.7271</v>
      </c>
      <c r="AN152" s="37">
        <v>0.42309999999999998</v>
      </c>
      <c r="AO152" s="37">
        <v>28.5093</v>
      </c>
      <c r="AP152" s="37">
        <v>5.0110999999999999</v>
      </c>
      <c r="AQ152" s="37">
        <v>2.9483000000000001</v>
      </c>
      <c r="AR152" s="37">
        <v>2.4855</v>
      </c>
      <c r="AS152" s="37">
        <v>68.157300000000006</v>
      </c>
      <c r="AT152" s="37">
        <v>5.0805999999999996</v>
      </c>
      <c r="AU152" s="37">
        <v>60.908700000000003</v>
      </c>
      <c r="AV152" s="37">
        <v>3.0992000000000002</v>
      </c>
      <c r="AW152" s="37">
        <v>0.75729999999999997</v>
      </c>
      <c r="AX152" s="38">
        <v>27820.648399999998</v>
      </c>
      <c r="AY152" s="37">
        <v>17.7639</v>
      </c>
      <c r="AZ152" s="39">
        <v>0</v>
      </c>
      <c r="BA152" s="39">
        <v>46.714799999999997</v>
      </c>
      <c r="BB152" s="37">
        <v>0.24970000000000001</v>
      </c>
      <c r="BC152" s="37">
        <v>10.790900000000001</v>
      </c>
      <c r="BD152" s="39">
        <v>116.7953</v>
      </c>
      <c r="BE152" s="37">
        <v>1.1082000000000001</v>
      </c>
      <c r="BF152" s="37">
        <v>0.58409999999999995</v>
      </c>
      <c r="BG152" s="37">
        <v>12.622400000000001</v>
      </c>
      <c r="BH152" s="40">
        <v>36.317700000000002</v>
      </c>
      <c r="BI152" s="40">
        <v>437.84800000000001</v>
      </c>
      <c r="BJ152" s="34" t="s">
        <v>718</v>
      </c>
      <c r="BK152" s="35" t="s">
        <v>706</v>
      </c>
      <c r="BL152" s="36">
        <f t="shared" si="6"/>
        <v>39492</v>
      </c>
      <c r="BM152" s="41">
        <v>61881.781300000002</v>
      </c>
      <c r="BN152" s="41">
        <v>395.51409999999998</v>
      </c>
      <c r="BO152" s="41">
        <v>7063.1068999999998</v>
      </c>
      <c r="BP152" s="42">
        <v>3.7679999999999998</v>
      </c>
      <c r="BQ152" s="41">
        <v>9988.7196999999996</v>
      </c>
      <c r="BR152" s="40">
        <v>237.9453</v>
      </c>
      <c r="BS152" s="41">
        <v>3427.0972000000002</v>
      </c>
      <c r="BT152" s="41">
        <v>5283.4775</v>
      </c>
      <c r="BU152" s="40">
        <v>78.185699999999997</v>
      </c>
    </row>
    <row r="153" spans="1:73">
      <c r="A153" s="11" t="s">
        <v>192</v>
      </c>
      <c r="B153" s="17">
        <v>65</v>
      </c>
      <c r="C153" s="6" t="s">
        <v>3</v>
      </c>
      <c r="D153" s="20" t="s">
        <v>494</v>
      </c>
      <c r="E153" s="6" t="s">
        <v>40</v>
      </c>
      <c r="F153" s="6" t="s">
        <v>39</v>
      </c>
      <c r="G153" s="6" t="s">
        <v>369</v>
      </c>
      <c r="H153" s="6" t="s">
        <v>38</v>
      </c>
      <c r="I153" s="6" t="s">
        <v>370</v>
      </c>
      <c r="J153" s="7" t="s">
        <v>424</v>
      </c>
      <c r="L153" s="12" t="s">
        <v>399</v>
      </c>
      <c r="M153" s="12" t="s">
        <v>379</v>
      </c>
      <c r="N153" s="6" t="s">
        <v>5</v>
      </c>
      <c r="P153" s="11" t="s">
        <v>442</v>
      </c>
      <c r="R153" s="16" t="s">
        <v>453</v>
      </c>
      <c r="W153" s="6" t="s">
        <v>468</v>
      </c>
      <c r="Z153" s="6" t="s">
        <v>504</v>
      </c>
      <c r="AA153" s="6" t="s">
        <v>505</v>
      </c>
      <c r="AD153" s="11"/>
      <c r="AE153" s="11"/>
      <c r="AF153" s="11"/>
      <c r="AI153" s="34" t="s">
        <v>719</v>
      </c>
      <c r="AJ153" s="35" t="s">
        <v>665</v>
      </c>
      <c r="AK153" s="36">
        <f t="shared" si="4"/>
        <v>39481</v>
      </c>
      <c r="AL153" s="37">
        <v>5.3234000000000004</v>
      </c>
      <c r="AM153" s="37">
        <v>26.728100000000001</v>
      </c>
      <c r="AN153" s="37">
        <v>0.2944</v>
      </c>
      <c r="AO153" s="37">
        <v>20.626999999999999</v>
      </c>
      <c r="AP153" s="37">
        <v>3.9060000000000001</v>
      </c>
      <c r="AQ153" s="37">
        <v>3.1189</v>
      </c>
      <c r="AR153" s="37">
        <v>1.9622999999999999</v>
      </c>
      <c r="AS153" s="37">
        <v>54.097200000000001</v>
      </c>
      <c r="AT153" s="37">
        <v>4.569</v>
      </c>
      <c r="AU153" s="37">
        <v>64.537599999999998</v>
      </c>
      <c r="AV153" s="37">
        <v>3.8999000000000001</v>
      </c>
      <c r="AW153" s="37">
        <v>0.60270000000000001</v>
      </c>
      <c r="AX153" s="38">
        <v>33768.988299999997</v>
      </c>
      <c r="AY153" s="37">
        <v>15.0374</v>
      </c>
      <c r="AZ153" s="39">
        <v>0</v>
      </c>
      <c r="BA153" s="39">
        <v>40.669600000000003</v>
      </c>
      <c r="BB153" s="37">
        <v>0.25109999999999999</v>
      </c>
      <c r="BC153" s="37">
        <v>11.0123</v>
      </c>
      <c r="BD153" s="39">
        <v>147.4299</v>
      </c>
      <c r="BE153" s="37">
        <v>1.0882000000000001</v>
      </c>
      <c r="BF153" s="37">
        <v>0.48930000000000001</v>
      </c>
      <c r="BG153" s="37">
        <v>11.9467</v>
      </c>
      <c r="BH153" s="40">
        <v>41.884999999999998</v>
      </c>
      <c r="BI153" s="40">
        <v>378.1617</v>
      </c>
      <c r="BJ153" s="34" t="s">
        <v>719</v>
      </c>
      <c r="BK153" s="35" t="s">
        <v>706</v>
      </c>
      <c r="BL153" s="36">
        <f t="shared" si="6"/>
        <v>39492</v>
      </c>
      <c r="BM153" s="41">
        <v>62261.007799999999</v>
      </c>
      <c r="BN153" s="41">
        <v>337.01119999999997</v>
      </c>
      <c r="BO153" s="41">
        <v>10488.4434</v>
      </c>
      <c r="BP153" s="42">
        <v>3.5703999999999998</v>
      </c>
      <c r="BQ153" s="41">
        <v>8916.3623000000007</v>
      </c>
      <c r="BR153" s="40">
        <v>336.1078</v>
      </c>
      <c r="BS153" s="41">
        <v>2648.5659000000001</v>
      </c>
      <c r="BT153" s="41">
        <v>4999.5913</v>
      </c>
      <c r="BU153" s="40">
        <v>81.399799999999999</v>
      </c>
    </row>
    <row r="154" spans="1:73">
      <c r="A154" s="11" t="s">
        <v>193</v>
      </c>
      <c r="B154" s="17">
        <v>71</v>
      </c>
      <c r="C154" s="6" t="s">
        <v>3</v>
      </c>
      <c r="D154" s="20" t="s">
        <v>494</v>
      </c>
      <c r="E154" s="6" t="s">
        <v>40</v>
      </c>
      <c r="F154" s="6" t="s">
        <v>39</v>
      </c>
      <c r="G154" s="6" t="s">
        <v>369</v>
      </c>
      <c r="H154" s="6" t="s">
        <v>38</v>
      </c>
      <c r="I154" s="6" t="s">
        <v>370</v>
      </c>
      <c r="J154" s="7" t="s">
        <v>424</v>
      </c>
      <c r="L154" s="12" t="s">
        <v>399</v>
      </c>
      <c r="M154" s="12" t="s">
        <v>379</v>
      </c>
      <c r="N154" s="6" t="s">
        <v>5</v>
      </c>
      <c r="P154" s="11" t="s">
        <v>441</v>
      </c>
      <c r="R154" s="6" t="s">
        <v>452</v>
      </c>
      <c r="W154" s="6" t="s">
        <v>468</v>
      </c>
      <c r="Z154" s="6" t="s">
        <v>504</v>
      </c>
      <c r="AA154" s="6" t="s">
        <v>505</v>
      </c>
      <c r="AD154" s="11"/>
      <c r="AE154" s="11"/>
      <c r="AF154" s="11"/>
      <c r="AI154" s="34" t="s">
        <v>720</v>
      </c>
      <c r="AJ154" s="35" t="s">
        <v>665</v>
      </c>
      <c r="AK154" s="36">
        <f t="shared" si="4"/>
        <v>39481</v>
      </c>
      <c r="AL154" s="37">
        <v>3.4113000000000002</v>
      </c>
      <c r="AM154" s="37">
        <v>38.654699999999998</v>
      </c>
      <c r="AN154" s="37">
        <v>0.41510000000000002</v>
      </c>
      <c r="AO154" s="37">
        <v>26.380600000000001</v>
      </c>
      <c r="AP154" s="37">
        <v>4.7713999999999999</v>
      </c>
      <c r="AQ154" s="37">
        <v>3.7978000000000001</v>
      </c>
      <c r="AR154" s="37">
        <v>2.645</v>
      </c>
      <c r="AS154" s="37">
        <v>70.583500000000001</v>
      </c>
      <c r="AT154" s="37">
        <v>4.4935</v>
      </c>
      <c r="AU154" s="37">
        <v>71.314899999999994</v>
      </c>
      <c r="AV154" s="37">
        <v>3.3553000000000002</v>
      </c>
      <c r="AW154" s="37">
        <v>0.7016</v>
      </c>
      <c r="AX154" s="38">
        <v>32763.890599999999</v>
      </c>
      <c r="AY154" s="37">
        <v>15.936999999999999</v>
      </c>
      <c r="AZ154" s="39">
        <v>0</v>
      </c>
      <c r="BA154" s="39">
        <v>41.200699999999998</v>
      </c>
      <c r="BB154" s="37">
        <v>0.2429</v>
      </c>
      <c r="BC154" s="37">
        <v>11.689399999999999</v>
      </c>
      <c r="BD154" s="39">
        <v>149.09039999999999</v>
      </c>
      <c r="BE154" s="37">
        <v>1.0522</v>
      </c>
      <c r="BF154" s="37">
        <v>0.65980000000000005</v>
      </c>
      <c r="BG154" s="37">
        <v>12.5953</v>
      </c>
      <c r="BH154" s="40">
        <v>37.236600000000003</v>
      </c>
      <c r="BI154" s="40">
        <v>397.64949999999999</v>
      </c>
      <c r="BJ154" s="34" t="s">
        <v>720</v>
      </c>
      <c r="BK154" s="35" t="s">
        <v>706</v>
      </c>
      <c r="BL154" s="36">
        <f t="shared" si="6"/>
        <v>39492</v>
      </c>
      <c r="BM154" s="41">
        <v>71133.468800000002</v>
      </c>
      <c r="BN154" s="41">
        <v>327.56110000000001</v>
      </c>
      <c r="BO154" s="41">
        <v>9634.9218999999994</v>
      </c>
      <c r="BP154" s="42">
        <v>2.9771000000000001</v>
      </c>
      <c r="BQ154" s="41">
        <v>9281.8222999999998</v>
      </c>
      <c r="BR154" s="40">
        <v>115.0201</v>
      </c>
      <c r="BS154" s="41">
        <v>2405.9236000000001</v>
      </c>
      <c r="BT154" s="41">
        <v>5307.0883999999996</v>
      </c>
      <c r="BU154" s="40">
        <v>85.932500000000005</v>
      </c>
    </row>
    <row r="155" spans="1:73">
      <c r="A155" s="11" t="s">
        <v>194</v>
      </c>
      <c r="B155" s="17">
        <v>96</v>
      </c>
      <c r="C155" s="6" t="s">
        <v>3</v>
      </c>
      <c r="D155" s="20" t="s">
        <v>494</v>
      </c>
      <c r="E155" s="6" t="s">
        <v>40</v>
      </c>
      <c r="F155" s="6" t="s">
        <v>39</v>
      </c>
      <c r="G155" s="6" t="s">
        <v>369</v>
      </c>
      <c r="H155" s="6" t="s">
        <v>38</v>
      </c>
      <c r="I155" s="6" t="s">
        <v>370</v>
      </c>
      <c r="J155" s="7" t="s">
        <v>424</v>
      </c>
      <c r="L155" s="12" t="s">
        <v>399</v>
      </c>
      <c r="M155" s="12" t="s">
        <v>379</v>
      </c>
      <c r="N155" s="6" t="s">
        <v>5</v>
      </c>
      <c r="P155" s="11" t="s">
        <v>444</v>
      </c>
      <c r="R155" s="6" t="s">
        <v>453</v>
      </c>
      <c r="W155" s="6" t="s">
        <v>468</v>
      </c>
      <c r="Z155" s="6" t="s">
        <v>504</v>
      </c>
      <c r="AA155" s="6" t="s">
        <v>505</v>
      </c>
      <c r="AD155" s="11"/>
      <c r="AE155" s="11"/>
      <c r="AF155" s="11"/>
      <c r="AI155" s="34" t="s">
        <v>721</v>
      </c>
      <c r="AJ155" s="35" t="s">
        <v>665</v>
      </c>
      <c r="AK155" s="36">
        <f t="shared" si="4"/>
        <v>39481</v>
      </c>
      <c r="AL155" s="37">
        <v>4.4158999999999997</v>
      </c>
      <c r="AM155" s="37">
        <v>20.269100000000002</v>
      </c>
      <c r="AN155" s="37">
        <v>0.2278</v>
      </c>
      <c r="AO155" s="37">
        <v>13.870100000000001</v>
      </c>
      <c r="AP155" s="37">
        <v>2.8485</v>
      </c>
      <c r="AQ155" s="37">
        <v>2.3197000000000001</v>
      </c>
      <c r="AR155" s="37">
        <v>1.4565999999999999</v>
      </c>
      <c r="AS155" s="37">
        <v>38.831600000000002</v>
      </c>
      <c r="AT155" s="37">
        <v>2.7241</v>
      </c>
      <c r="AU155" s="37">
        <v>57.606900000000003</v>
      </c>
      <c r="AV155" s="37">
        <v>3.7423999999999999</v>
      </c>
      <c r="AW155" s="37">
        <v>0.45079999999999998</v>
      </c>
      <c r="AX155" s="38">
        <v>24352.289100000002</v>
      </c>
      <c r="AY155" s="37">
        <v>7.9855999999999998</v>
      </c>
      <c r="AZ155" s="39">
        <v>0</v>
      </c>
      <c r="BA155" s="39">
        <v>29.080300000000001</v>
      </c>
      <c r="BB155" s="37">
        <v>0.2029</v>
      </c>
      <c r="BC155" s="37">
        <v>8.4486000000000008</v>
      </c>
      <c r="BD155" s="39">
        <v>33.921700000000001</v>
      </c>
      <c r="BE155" s="37">
        <v>0.81859999999999999</v>
      </c>
      <c r="BF155" s="37">
        <v>0.34389999999999998</v>
      </c>
      <c r="BG155" s="37">
        <v>8.7598000000000003</v>
      </c>
      <c r="BH155" s="40">
        <v>25.814900000000002</v>
      </c>
      <c r="BI155" s="40">
        <v>208.41290000000001</v>
      </c>
      <c r="BJ155" s="34" t="s">
        <v>721</v>
      </c>
      <c r="BK155" s="35" t="s">
        <v>706</v>
      </c>
      <c r="BL155" s="36">
        <f t="shared" si="6"/>
        <v>39492</v>
      </c>
      <c r="BM155" s="41">
        <v>57823.152300000002</v>
      </c>
      <c r="BN155" s="41">
        <v>185.87809999999999</v>
      </c>
      <c r="BO155" s="41">
        <v>3915.7593000000002</v>
      </c>
      <c r="BP155" s="42">
        <v>2.0371999999999999</v>
      </c>
      <c r="BQ155" s="41">
        <v>3616.8820999999998</v>
      </c>
      <c r="BR155" s="40">
        <v>133.97669999999999</v>
      </c>
      <c r="BS155" s="41">
        <v>930.54330000000004</v>
      </c>
      <c r="BT155" s="41">
        <v>3608.9719</v>
      </c>
      <c r="BU155" s="40">
        <v>75.128799999999998</v>
      </c>
    </row>
    <row r="156" spans="1:73">
      <c r="A156" s="11" t="s">
        <v>195</v>
      </c>
      <c r="B156" s="17">
        <v>99</v>
      </c>
      <c r="C156" s="6" t="s">
        <v>3</v>
      </c>
      <c r="D156" s="20" t="s">
        <v>494</v>
      </c>
      <c r="E156" s="6" t="s">
        <v>40</v>
      </c>
      <c r="F156" s="6" t="s">
        <v>39</v>
      </c>
      <c r="G156" s="6" t="s">
        <v>369</v>
      </c>
      <c r="H156" s="6" t="s">
        <v>38</v>
      </c>
      <c r="I156" s="6" t="s">
        <v>370</v>
      </c>
      <c r="J156" s="7" t="s">
        <v>424</v>
      </c>
      <c r="L156" s="12" t="s">
        <v>399</v>
      </c>
      <c r="M156" s="12" t="s">
        <v>379</v>
      </c>
      <c r="N156" s="6" t="s">
        <v>5</v>
      </c>
      <c r="P156" s="11" t="s">
        <v>444</v>
      </c>
      <c r="R156" s="6" t="s">
        <v>453</v>
      </c>
      <c r="W156" s="6" t="s">
        <v>468</v>
      </c>
      <c r="Z156" s="6" t="s">
        <v>504</v>
      </c>
      <c r="AA156" s="6" t="s">
        <v>505</v>
      </c>
      <c r="AD156" s="11"/>
      <c r="AE156" s="11"/>
      <c r="AF156" s="11"/>
      <c r="AI156" s="34" t="s">
        <v>722</v>
      </c>
      <c r="AJ156" s="35" t="s">
        <v>665</v>
      </c>
      <c r="AK156" s="36">
        <f t="shared" si="4"/>
        <v>39481</v>
      </c>
      <c r="AL156" s="37">
        <v>5.9367999999999999</v>
      </c>
      <c r="AM156" s="37">
        <v>32.642499999999998</v>
      </c>
      <c r="AN156" s="37">
        <v>0.26590000000000003</v>
      </c>
      <c r="AO156" s="37">
        <v>23.337</v>
      </c>
      <c r="AP156" s="37">
        <v>4.3521999999999998</v>
      </c>
      <c r="AQ156" s="37">
        <v>2.6787000000000001</v>
      </c>
      <c r="AR156" s="37">
        <v>1.8285</v>
      </c>
      <c r="AS156" s="37">
        <v>58.927599999999998</v>
      </c>
      <c r="AT156" s="37">
        <v>3.109</v>
      </c>
      <c r="AU156" s="37">
        <v>65.633399999999995</v>
      </c>
      <c r="AV156" s="37">
        <v>3.3412000000000002</v>
      </c>
      <c r="AW156" s="37">
        <v>0.56220000000000003</v>
      </c>
      <c r="AX156" s="38">
        <v>23904.8711</v>
      </c>
      <c r="AY156" s="37">
        <v>13.2493</v>
      </c>
      <c r="AZ156" s="39">
        <v>0</v>
      </c>
      <c r="BA156" s="39">
        <v>35.532600000000002</v>
      </c>
      <c r="BB156" s="37">
        <v>0.33300000000000002</v>
      </c>
      <c r="BC156" s="37">
        <v>11.8817</v>
      </c>
      <c r="BD156" s="39">
        <v>79.032300000000006</v>
      </c>
      <c r="BE156" s="37">
        <v>0.92689999999999995</v>
      </c>
      <c r="BF156" s="37">
        <v>0.50600000000000001</v>
      </c>
      <c r="BG156" s="37">
        <v>13.3422</v>
      </c>
      <c r="BH156" s="40">
        <v>30.0303</v>
      </c>
      <c r="BI156" s="40">
        <v>340.54300000000001</v>
      </c>
      <c r="BJ156" s="34" t="s">
        <v>722</v>
      </c>
      <c r="BK156" s="35" t="s">
        <v>706</v>
      </c>
      <c r="BL156" s="36">
        <f t="shared" si="6"/>
        <v>39492</v>
      </c>
      <c r="BM156" s="41">
        <v>61963.691400000003</v>
      </c>
      <c r="BN156" s="41">
        <v>177.12110000000001</v>
      </c>
      <c r="BO156" s="41">
        <v>4946.7700000000004</v>
      </c>
      <c r="BP156" s="42">
        <v>2.7723</v>
      </c>
      <c r="BQ156" s="41">
        <v>5832.8467000000001</v>
      </c>
      <c r="BR156" s="40">
        <v>115.7967</v>
      </c>
      <c r="BS156" s="41">
        <v>2149.4121</v>
      </c>
      <c r="BT156" s="41">
        <v>4672.9883</v>
      </c>
      <c r="BU156" s="40">
        <v>80.8673</v>
      </c>
    </row>
    <row r="157" spans="1:73">
      <c r="A157" s="11" t="s">
        <v>196</v>
      </c>
      <c r="B157" s="17">
        <v>100</v>
      </c>
      <c r="C157" s="6" t="s">
        <v>3</v>
      </c>
      <c r="D157" s="20" t="s">
        <v>494</v>
      </c>
      <c r="E157" s="6" t="s">
        <v>40</v>
      </c>
      <c r="F157" s="6" t="s">
        <v>39</v>
      </c>
      <c r="G157" s="6" t="s">
        <v>369</v>
      </c>
      <c r="H157" s="6" t="s">
        <v>38</v>
      </c>
      <c r="I157" s="6" t="s">
        <v>370</v>
      </c>
      <c r="J157" s="7" t="s">
        <v>424</v>
      </c>
      <c r="L157" s="12" t="s">
        <v>399</v>
      </c>
      <c r="M157" s="12" t="s">
        <v>379</v>
      </c>
      <c r="N157" s="6" t="s">
        <v>5</v>
      </c>
      <c r="P157" s="11" t="s">
        <v>444</v>
      </c>
      <c r="R157" s="6" t="s">
        <v>453</v>
      </c>
      <c r="W157" s="6" t="s">
        <v>468</v>
      </c>
      <c r="Z157" s="6" t="s">
        <v>504</v>
      </c>
      <c r="AA157" s="6" t="s">
        <v>505</v>
      </c>
      <c r="AD157" s="11"/>
      <c r="AE157" s="11"/>
      <c r="AF157" s="11"/>
      <c r="AI157" s="34" t="s">
        <v>723</v>
      </c>
      <c r="AJ157" s="35" t="s">
        <v>665</v>
      </c>
      <c r="AK157" s="36">
        <f t="shared" si="4"/>
        <v>39481</v>
      </c>
      <c r="AL157" s="37">
        <v>1.8268</v>
      </c>
      <c r="AM157" s="37">
        <v>24.308199999999999</v>
      </c>
      <c r="AN157" s="37">
        <v>0.25729999999999997</v>
      </c>
      <c r="AO157" s="37">
        <v>22.857399999999998</v>
      </c>
      <c r="AP157" s="37">
        <v>4.1375999999999999</v>
      </c>
      <c r="AQ157" s="37">
        <v>2.7608999999999999</v>
      </c>
      <c r="AR157" s="37">
        <v>1.73</v>
      </c>
      <c r="AS157" s="37">
        <v>50.361499999999999</v>
      </c>
      <c r="AT157" s="37">
        <v>1.4423999999999999</v>
      </c>
      <c r="AU157" s="37">
        <v>70.818799999999996</v>
      </c>
      <c r="AV157" s="37">
        <v>3.0384000000000002</v>
      </c>
      <c r="AW157" s="37">
        <v>0.75090000000000001</v>
      </c>
      <c r="AX157" s="38">
        <v>14620.7217</v>
      </c>
      <c r="AY157" s="37">
        <v>7.3137999999999996</v>
      </c>
      <c r="AZ157" s="39">
        <v>0</v>
      </c>
      <c r="BA157" s="39">
        <v>16.072099999999999</v>
      </c>
      <c r="BB157" s="37">
        <v>0.14410000000000001</v>
      </c>
      <c r="BC157" s="37">
        <v>7.0640999999999998</v>
      </c>
      <c r="BD157" s="39">
        <v>83.983599999999996</v>
      </c>
      <c r="BE157" s="37">
        <v>0.73599999999999999</v>
      </c>
      <c r="BF157" s="37">
        <v>0.54390000000000005</v>
      </c>
      <c r="BG157" s="37">
        <v>7.4511000000000003</v>
      </c>
      <c r="BH157" s="40">
        <v>27.016200000000001</v>
      </c>
      <c r="BI157" s="40">
        <v>190.40199999999999</v>
      </c>
      <c r="BJ157" s="34" t="s">
        <v>723</v>
      </c>
      <c r="BK157" s="35" t="s">
        <v>706</v>
      </c>
      <c r="BL157" s="36">
        <f t="shared" si="6"/>
        <v>39492</v>
      </c>
      <c r="BM157" s="41">
        <v>46589.542999999998</v>
      </c>
      <c r="BN157" s="41">
        <v>236.1994</v>
      </c>
      <c r="BO157" s="41">
        <v>7004.2372999999998</v>
      </c>
      <c r="BP157" s="42">
        <v>2.9015</v>
      </c>
      <c r="BQ157" s="41">
        <v>3132.6547999999998</v>
      </c>
      <c r="BR157" s="40">
        <v>244.8022</v>
      </c>
      <c r="BS157" s="41">
        <v>1662.8052</v>
      </c>
      <c r="BT157" s="41">
        <v>3527.0947000000001</v>
      </c>
      <c r="BU157" s="40">
        <v>53.967599999999997</v>
      </c>
    </row>
    <row r="158" spans="1:73">
      <c r="A158" s="11" t="s">
        <v>197</v>
      </c>
      <c r="B158" s="17">
        <v>103</v>
      </c>
      <c r="C158" s="6" t="s">
        <v>3</v>
      </c>
      <c r="D158" s="20" t="s">
        <v>494</v>
      </c>
      <c r="E158" s="6" t="s">
        <v>40</v>
      </c>
      <c r="F158" s="6" t="s">
        <v>39</v>
      </c>
      <c r="G158" s="6" t="s">
        <v>369</v>
      </c>
      <c r="H158" s="6" t="s">
        <v>38</v>
      </c>
      <c r="I158" s="6" t="s">
        <v>370</v>
      </c>
      <c r="J158" s="7" t="s">
        <v>424</v>
      </c>
      <c r="L158" s="12" t="s">
        <v>399</v>
      </c>
      <c r="M158" s="12" t="s">
        <v>379</v>
      </c>
      <c r="N158" s="6" t="s">
        <v>5</v>
      </c>
      <c r="P158" s="11" t="s">
        <v>442</v>
      </c>
      <c r="R158" s="6" t="s">
        <v>453</v>
      </c>
      <c r="W158" s="6" t="s">
        <v>468</v>
      </c>
      <c r="Z158" s="6" t="s">
        <v>504</v>
      </c>
      <c r="AA158" s="6" t="s">
        <v>505</v>
      </c>
      <c r="AD158" s="11"/>
      <c r="AE158" s="11"/>
      <c r="AF158" s="11"/>
      <c r="AI158" s="34" t="s">
        <v>724</v>
      </c>
      <c r="AJ158" s="35" t="s">
        <v>665</v>
      </c>
      <c r="AK158" s="36">
        <f t="shared" si="4"/>
        <v>39481</v>
      </c>
      <c r="AL158" s="37">
        <v>2.7231000000000001</v>
      </c>
      <c r="AM158" s="37">
        <v>26.1891</v>
      </c>
      <c r="AN158" s="37">
        <v>0.3105</v>
      </c>
      <c r="AO158" s="37">
        <v>20.872499999999999</v>
      </c>
      <c r="AP158" s="37">
        <v>4.2319000000000004</v>
      </c>
      <c r="AQ158" s="37">
        <v>2.5387</v>
      </c>
      <c r="AR158" s="37">
        <v>2.0701999999999998</v>
      </c>
      <c r="AS158" s="37">
        <v>50.162799999999997</v>
      </c>
      <c r="AT158" s="37">
        <v>3.2709000000000001</v>
      </c>
      <c r="AU158" s="37">
        <v>54.456899999999997</v>
      </c>
      <c r="AV158" s="37">
        <v>1.7884</v>
      </c>
      <c r="AW158" s="37">
        <v>0.70209999999999995</v>
      </c>
      <c r="AX158" s="38">
        <v>21280.9902</v>
      </c>
      <c r="AY158" s="37">
        <v>10.662599999999999</v>
      </c>
      <c r="AZ158" s="39">
        <v>0</v>
      </c>
      <c r="BA158" s="39">
        <v>12.100199999999999</v>
      </c>
      <c r="BB158" s="37">
        <v>0.22589999999999999</v>
      </c>
      <c r="BC158" s="37">
        <v>8.8291000000000004</v>
      </c>
      <c r="BD158" s="39">
        <v>75.6661</v>
      </c>
      <c r="BE158" s="37">
        <v>0.82489999999999997</v>
      </c>
      <c r="BF158" s="37">
        <v>0.52510000000000001</v>
      </c>
      <c r="BG158" s="37">
        <v>9.0428999999999995</v>
      </c>
      <c r="BH158" s="40">
        <v>21.325399999999998</v>
      </c>
      <c r="BI158" s="40">
        <v>288.27010000000001</v>
      </c>
      <c r="BJ158" s="34" t="s">
        <v>724</v>
      </c>
      <c r="BK158" s="35" t="s">
        <v>706</v>
      </c>
      <c r="BL158" s="36">
        <f t="shared" si="6"/>
        <v>39492</v>
      </c>
      <c r="BM158" s="41">
        <v>51555.261700000003</v>
      </c>
      <c r="BN158" s="41">
        <v>148.512</v>
      </c>
      <c r="BO158" s="41">
        <v>6149.2583000000004</v>
      </c>
      <c r="BP158" s="42">
        <v>2.9891000000000001</v>
      </c>
      <c r="BQ158" s="41">
        <v>2109.8896</v>
      </c>
      <c r="BR158" s="40">
        <v>118.8698</v>
      </c>
      <c r="BS158" s="41">
        <v>955.03139999999996</v>
      </c>
      <c r="BT158" s="41">
        <v>3930.0403000000001</v>
      </c>
      <c r="BU158" s="40">
        <v>55.742899999999999</v>
      </c>
    </row>
    <row r="159" spans="1:73">
      <c r="A159" s="11" t="s">
        <v>198</v>
      </c>
      <c r="B159" s="17">
        <v>151</v>
      </c>
      <c r="C159" s="6" t="s">
        <v>3</v>
      </c>
      <c r="D159" s="20" t="s">
        <v>494</v>
      </c>
      <c r="E159" s="6" t="s">
        <v>40</v>
      </c>
      <c r="F159" s="6" t="s">
        <v>39</v>
      </c>
      <c r="G159" s="6" t="s">
        <v>369</v>
      </c>
      <c r="H159" s="6" t="s">
        <v>38</v>
      </c>
      <c r="I159" s="6" t="s">
        <v>370</v>
      </c>
      <c r="J159" s="7" t="s">
        <v>424</v>
      </c>
      <c r="L159" s="12" t="s">
        <v>399</v>
      </c>
      <c r="M159" s="12" t="s">
        <v>379</v>
      </c>
      <c r="N159" s="6" t="s">
        <v>5</v>
      </c>
      <c r="P159" s="11" t="s">
        <v>437</v>
      </c>
      <c r="R159" s="6" t="s">
        <v>458</v>
      </c>
      <c r="W159" s="6" t="s">
        <v>468</v>
      </c>
      <c r="Z159" s="6" t="s">
        <v>504</v>
      </c>
      <c r="AA159" s="6" t="s">
        <v>505</v>
      </c>
      <c r="AD159" s="11"/>
      <c r="AE159" s="11"/>
      <c r="AF159" s="11"/>
      <c r="AI159" s="34" t="s">
        <v>725</v>
      </c>
      <c r="AJ159" s="35" t="s">
        <v>665</v>
      </c>
      <c r="AK159" s="36">
        <f t="shared" si="4"/>
        <v>39481</v>
      </c>
      <c r="AL159" s="37">
        <v>3.7826</v>
      </c>
      <c r="AM159" s="37">
        <v>22.9635</v>
      </c>
      <c r="AN159" s="37">
        <v>0.28789999999999999</v>
      </c>
      <c r="AO159" s="37">
        <v>18.918900000000001</v>
      </c>
      <c r="AP159" s="37">
        <v>3.5638000000000001</v>
      </c>
      <c r="AQ159" s="37">
        <v>2.4872999999999998</v>
      </c>
      <c r="AR159" s="37">
        <v>1.9935</v>
      </c>
      <c r="AS159" s="37">
        <v>46.8996</v>
      </c>
      <c r="AT159" s="37">
        <v>5.3917000000000002</v>
      </c>
      <c r="AU159" s="37">
        <v>49.784100000000002</v>
      </c>
      <c r="AV159" s="37">
        <v>2.9540999999999999</v>
      </c>
      <c r="AW159" s="37">
        <v>0.60050000000000003</v>
      </c>
      <c r="AX159" s="38">
        <v>25769.074199999999</v>
      </c>
      <c r="AY159" s="37">
        <v>9.2101000000000006</v>
      </c>
      <c r="AZ159" s="39">
        <v>23.0075</v>
      </c>
      <c r="BA159" s="39">
        <v>21.8718</v>
      </c>
      <c r="BB159" s="37">
        <v>0.17380000000000001</v>
      </c>
      <c r="BC159" s="37">
        <v>10.767099999999999</v>
      </c>
      <c r="BD159" s="39">
        <v>78.813599999999994</v>
      </c>
      <c r="BE159" s="37">
        <v>1.1862999999999999</v>
      </c>
      <c r="BF159" s="37">
        <v>0.50560000000000005</v>
      </c>
      <c r="BG159" s="37">
        <v>9.8406000000000002</v>
      </c>
      <c r="BH159" s="40">
        <v>37.538899999999998</v>
      </c>
      <c r="BI159" s="40">
        <v>223.13229999999999</v>
      </c>
      <c r="BJ159" s="34" t="s">
        <v>725</v>
      </c>
      <c r="BK159" s="35" t="s">
        <v>706</v>
      </c>
      <c r="BL159" s="36">
        <f t="shared" si="6"/>
        <v>39492</v>
      </c>
      <c r="BM159" s="41">
        <v>63682.316400000003</v>
      </c>
      <c r="BN159" s="41">
        <v>234.0677</v>
      </c>
      <c r="BO159" s="41">
        <v>6485.7084999999997</v>
      </c>
      <c r="BP159" s="42">
        <v>2.8576000000000001</v>
      </c>
      <c r="BQ159" s="41">
        <v>3994.3368999999998</v>
      </c>
      <c r="BR159" s="40">
        <v>128.1515</v>
      </c>
      <c r="BS159" s="41">
        <v>1458.1626000000001</v>
      </c>
      <c r="BT159" s="41">
        <v>4816.8334999999997</v>
      </c>
      <c r="BU159" s="40">
        <v>73.816299999999998</v>
      </c>
    </row>
    <row r="160" spans="1:73">
      <c r="A160" s="11" t="s">
        <v>199</v>
      </c>
      <c r="B160" s="17">
        <v>109</v>
      </c>
      <c r="C160" s="6" t="s">
        <v>3</v>
      </c>
      <c r="D160" s="20" t="s">
        <v>494</v>
      </c>
      <c r="E160" s="6" t="s">
        <v>40</v>
      </c>
      <c r="F160" s="6" t="s">
        <v>39</v>
      </c>
      <c r="G160" s="6" t="s">
        <v>369</v>
      </c>
      <c r="H160" s="6" t="s">
        <v>38</v>
      </c>
      <c r="I160" s="6" t="s">
        <v>370</v>
      </c>
      <c r="J160" s="7" t="s">
        <v>424</v>
      </c>
      <c r="L160" s="12" t="s">
        <v>399</v>
      </c>
      <c r="M160" s="12" t="s">
        <v>379</v>
      </c>
      <c r="N160" s="6" t="s">
        <v>5</v>
      </c>
      <c r="P160" s="11" t="s">
        <v>442</v>
      </c>
      <c r="R160" s="6" t="s">
        <v>453</v>
      </c>
      <c r="W160" s="6" t="s">
        <v>468</v>
      </c>
      <c r="Z160" s="6" t="s">
        <v>504</v>
      </c>
      <c r="AA160" s="6" t="s">
        <v>505</v>
      </c>
      <c r="AD160" s="11"/>
      <c r="AE160" s="11"/>
      <c r="AF160" s="11"/>
      <c r="AI160" s="34" t="s">
        <v>726</v>
      </c>
      <c r="AJ160" s="35" t="s">
        <v>665</v>
      </c>
      <c r="AK160" s="36">
        <f t="shared" si="4"/>
        <v>39481</v>
      </c>
      <c r="AL160" s="37">
        <v>2.9925000000000002</v>
      </c>
      <c r="AM160" s="37">
        <v>20.9725</v>
      </c>
      <c r="AN160" s="37">
        <v>0.2001</v>
      </c>
      <c r="AO160" s="37">
        <v>16.380199999999999</v>
      </c>
      <c r="AP160" s="37">
        <v>3.2780999999999998</v>
      </c>
      <c r="AQ160" s="37">
        <v>4.8308</v>
      </c>
      <c r="AR160" s="37">
        <v>1.3966000000000001</v>
      </c>
      <c r="AS160" s="37">
        <v>40.437899999999999</v>
      </c>
      <c r="AT160" s="37">
        <v>2.2362000000000002</v>
      </c>
      <c r="AU160" s="37">
        <v>53.493099999999998</v>
      </c>
      <c r="AV160" s="37">
        <v>0.87990000000000002</v>
      </c>
      <c r="AW160" s="37">
        <v>0.47299999999999998</v>
      </c>
      <c r="AX160" s="38">
        <v>23317.642599999999</v>
      </c>
      <c r="AY160" s="37">
        <v>11.097799999999999</v>
      </c>
      <c r="AZ160" s="39">
        <v>0</v>
      </c>
      <c r="BA160" s="39">
        <v>7.6055000000000001</v>
      </c>
      <c r="BB160" s="37">
        <v>0.2747</v>
      </c>
      <c r="BC160" s="37">
        <v>8.5686999999999998</v>
      </c>
      <c r="BD160" s="39">
        <v>63.776699999999998</v>
      </c>
      <c r="BE160" s="37">
        <v>0.85119999999999996</v>
      </c>
      <c r="BF160" s="37">
        <v>0.34910000000000002</v>
      </c>
      <c r="BG160" s="37">
        <v>8.8790999999999993</v>
      </c>
      <c r="BH160" s="40">
        <v>25.939699999999998</v>
      </c>
      <c r="BI160" s="40">
        <v>295.88600000000002</v>
      </c>
      <c r="BJ160" s="34" t="s">
        <v>726</v>
      </c>
      <c r="BK160" s="35" t="s">
        <v>706</v>
      </c>
      <c r="BL160" s="36">
        <f t="shared" si="6"/>
        <v>39492</v>
      </c>
      <c r="BM160" s="41">
        <v>49889.761700000003</v>
      </c>
      <c r="BN160" s="41">
        <v>162.5753</v>
      </c>
      <c r="BO160" s="41">
        <v>5337.4946</v>
      </c>
      <c r="BP160" s="42">
        <v>2.4561999999999999</v>
      </c>
      <c r="BQ160" s="41">
        <v>1636.1436000000001</v>
      </c>
      <c r="BR160" s="40">
        <v>73.1554</v>
      </c>
      <c r="BS160" s="41">
        <v>1219.0736999999999</v>
      </c>
      <c r="BT160" s="41">
        <v>3843.0853999999999</v>
      </c>
      <c r="BU160" s="40">
        <v>62.948900000000002</v>
      </c>
    </row>
    <row r="161" spans="1:73">
      <c r="A161" s="11" t="s">
        <v>200</v>
      </c>
      <c r="B161" s="17">
        <v>117</v>
      </c>
      <c r="C161" s="6" t="s">
        <v>3</v>
      </c>
      <c r="D161" s="20" t="s">
        <v>494</v>
      </c>
      <c r="E161" s="6" t="s">
        <v>40</v>
      </c>
      <c r="F161" s="6" t="s">
        <v>39</v>
      </c>
      <c r="G161" s="6" t="s">
        <v>369</v>
      </c>
      <c r="H161" s="6" t="s">
        <v>38</v>
      </c>
      <c r="I161" s="6" t="s">
        <v>370</v>
      </c>
      <c r="J161" s="7" t="s">
        <v>424</v>
      </c>
      <c r="L161" s="12" t="s">
        <v>399</v>
      </c>
      <c r="M161" s="12" t="s">
        <v>379</v>
      </c>
      <c r="N161" s="6" t="s">
        <v>5</v>
      </c>
      <c r="P161" s="11" t="s">
        <v>442</v>
      </c>
      <c r="R161" s="6" t="s">
        <v>449</v>
      </c>
      <c r="W161" s="6" t="s">
        <v>468</v>
      </c>
      <c r="Z161" s="6" t="s">
        <v>504</v>
      </c>
      <c r="AA161" s="6" t="s">
        <v>505</v>
      </c>
      <c r="AD161" s="11"/>
      <c r="AE161" s="11"/>
      <c r="AF161" s="11"/>
      <c r="AI161" s="34" t="s">
        <v>727</v>
      </c>
      <c r="AJ161" s="35" t="s">
        <v>665</v>
      </c>
      <c r="AK161" s="36">
        <f t="shared" si="4"/>
        <v>39481</v>
      </c>
      <c r="AL161" s="37">
        <v>4.9303999999999997</v>
      </c>
      <c r="AM161" s="37">
        <v>22.408200000000001</v>
      </c>
      <c r="AN161" s="37">
        <v>0.32169999999999999</v>
      </c>
      <c r="AO161" s="37">
        <v>17.182600000000001</v>
      </c>
      <c r="AP161" s="37">
        <v>3.3871000000000002</v>
      </c>
      <c r="AQ161" s="37">
        <v>1.8846000000000001</v>
      </c>
      <c r="AR161" s="37">
        <v>2.1105</v>
      </c>
      <c r="AS161" s="37">
        <v>43.86</v>
      </c>
      <c r="AT161" s="37">
        <v>4.1513</v>
      </c>
      <c r="AU161" s="37">
        <v>73.894300000000001</v>
      </c>
      <c r="AV161" s="37">
        <v>3.0112999999999999</v>
      </c>
      <c r="AW161" s="37">
        <v>0.51900000000000002</v>
      </c>
      <c r="AX161" s="38">
        <v>41230.214800000002</v>
      </c>
      <c r="AY161" s="37">
        <v>13.654</v>
      </c>
      <c r="AZ161" s="39">
        <v>22.4758</v>
      </c>
      <c r="BA161" s="39">
        <v>34.928199999999997</v>
      </c>
      <c r="BB161" s="37">
        <v>0.24110000000000001</v>
      </c>
      <c r="BC161" s="37">
        <v>10.404299999999999</v>
      </c>
      <c r="BD161" s="39">
        <v>67.642499999999998</v>
      </c>
      <c r="BE161" s="37">
        <v>0.99309999999999998</v>
      </c>
      <c r="BF161" s="37">
        <v>0.51980000000000004</v>
      </c>
      <c r="BG161" s="37">
        <v>10.132400000000001</v>
      </c>
      <c r="BH161" s="40">
        <v>28.4787</v>
      </c>
      <c r="BI161" s="40">
        <v>322.88279999999997</v>
      </c>
      <c r="BJ161" s="34" t="s">
        <v>727</v>
      </c>
      <c r="BK161" s="35" t="s">
        <v>706</v>
      </c>
      <c r="BL161" s="36">
        <f t="shared" si="6"/>
        <v>39492</v>
      </c>
      <c r="BM161" s="41">
        <v>62105.613299999997</v>
      </c>
      <c r="BN161" s="41">
        <v>280.34640000000002</v>
      </c>
      <c r="BO161" s="41">
        <v>9204.3300999999992</v>
      </c>
      <c r="BP161" s="42">
        <v>3.0354999999999999</v>
      </c>
      <c r="BQ161" s="41">
        <v>4671.5165999999999</v>
      </c>
      <c r="BR161" s="40">
        <v>92.4983</v>
      </c>
      <c r="BS161" s="41">
        <v>1179.6688999999999</v>
      </c>
      <c r="BT161" s="41">
        <v>4996.0630000000001</v>
      </c>
      <c r="BU161" s="40">
        <v>87.220299999999995</v>
      </c>
    </row>
    <row r="162" spans="1:73">
      <c r="A162" s="11" t="s">
        <v>201</v>
      </c>
      <c r="B162" s="17">
        <v>118</v>
      </c>
      <c r="C162" s="6" t="s">
        <v>3</v>
      </c>
      <c r="D162" s="20" t="s">
        <v>494</v>
      </c>
      <c r="E162" s="6" t="s">
        <v>40</v>
      </c>
      <c r="F162" s="6" t="s">
        <v>39</v>
      </c>
      <c r="G162" s="6" t="s">
        <v>369</v>
      </c>
      <c r="H162" s="6" t="s">
        <v>38</v>
      </c>
      <c r="I162" s="6" t="s">
        <v>370</v>
      </c>
      <c r="J162" s="7" t="s">
        <v>424</v>
      </c>
      <c r="L162" s="12" t="s">
        <v>399</v>
      </c>
      <c r="M162" s="12" t="s">
        <v>379</v>
      </c>
      <c r="N162" s="6" t="s">
        <v>5</v>
      </c>
      <c r="P162" s="11" t="s">
        <v>444</v>
      </c>
      <c r="R162" s="6" t="s">
        <v>449</v>
      </c>
      <c r="W162" s="6" t="s">
        <v>468</v>
      </c>
      <c r="Z162" s="6" t="s">
        <v>504</v>
      </c>
      <c r="AA162" s="6" t="s">
        <v>505</v>
      </c>
      <c r="AD162" s="11"/>
      <c r="AE162" s="11"/>
      <c r="AF162" s="11"/>
      <c r="AI162" s="34" t="s">
        <v>728</v>
      </c>
      <c r="AJ162" s="35" t="s">
        <v>665</v>
      </c>
      <c r="AK162" s="36">
        <f t="shared" si="4"/>
        <v>39481</v>
      </c>
      <c r="AL162" s="37">
        <v>5.1722999999999999</v>
      </c>
      <c r="AM162" s="37">
        <v>28.412600000000001</v>
      </c>
      <c r="AN162" s="37">
        <v>0.30159999999999998</v>
      </c>
      <c r="AO162" s="37">
        <v>20.559899999999999</v>
      </c>
      <c r="AP162" s="37">
        <v>3.7982</v>
      </c>
      <c r="AQ162" s="37">
        <v>2.6208999999999998</v>
      </c>
      <c r="AR162" s="37">
        <v>1.8866000000000001</v>
      </c>
      <c r="AS162" s="37">
        <v>52.461599999999997</v>
      </c>
      <c r="AT162" s="37">
        <v>4.1654</v>
      </c>
      <c r="AU162" s="37">
        <v>74.350099999999998</v>
      </c>
      <c r="AV162" s="37">
        <v>3.5347</v>
      </c>
      <c r="AW162" s="37">
        <v>0.59899999999999998</v>
      </c>
      <c r="AX162" s="38">
        <v>42015.734400000001</v>
      </c>
      <c r="AY162" s="37">
        <v>16.0303</v>
      </c>
      <c r="AZ162" s="39">
        <v>0</v>
      </c>
      <c r="BA162" s="39">
        <v>35.909700000000001</v>
      </c>
      <c r="BB162" s="37">
        <v>0.2429</v>
      </c>
      <c r="BC162" s="37">
        <v>9.8774999999999995</v>
      </c>
      <c r="BD162" s="39">
        <v>61.660899999999998</v>
      </c>
      <c r="BE162" s="37">
        <v>0.93989999999999996</v>
      </c>
      <c r="BF162" s="37">
        <v>0.4894</v>
      </c>
      <c r="BG162" s="37">
        <v>10.077</v>
      </c>
      <c r="BH162" s="40">
        <v>36.587400000000002</v>
      </c>
      <c r="BI162" s="40">
        <v>406.94970000000001</v>
      </c>
      <c r="BJ162" s="34" t="s">
        <v>728</v>
      </c>
      <c r="BK162" s="35" t="s">
        <v>706</v>
      </c>
      <c r="BL162" s="36">
        <f t="shared" si="6"/>
        <v>39492</v>
      </c>
      <c r="BM162" s="41">
        <v>61935.089800000002</v>
      </c>
      <c r="BN162" s="41">
        <v>248.26840000000001</v>
      </c>
      <c r="BO162" s="41">
        <v>8806.9932000000008</v>
      </c>
      <c r="BP162" s="42">
        <v>2.8140000000000001</v>
      </c>
      <c r="BQ162" s="41">
        <v>4239.3359</v>
      </c>
      <c r="BR162" s="40">
        <v>231.36519999999999</v>
      </c>
      <c r="BS162" s="41">
        <v>978.13829999999996</v>
      </c>
      <c r="BT162" s="41">
        <v>4516.3540000000003</v>
      </c>
      <c r="BU162" s="40">
        <v>83.2256</v>
      </c>
    </row>
    <row r="163" spans="1:73">
      <c r="A163" s="11" t="s">
        <v>202</v>
      </c>
      <c r="B163" s="17">
        <v>187</v>
      </c>
      <c r="C163" s="6" t="s">
        <v>3</v>
      </c>
      <c r="D163" s="20" t="s">
        <v>494</v>
      </c>
      <c r="E163" s="6" t="s">
        <v>40</v>
      </c>
      <c r="F163" s="6" t="s">
        <v>39</v>
      </c>
      <c r="G163" s="6" t="s">
        <v>369</v>
      </c>
      <c r="H163" s="6" t="s">
        <v>38</v>
      </c>
      <c r="I163" s="6" t="s">
        <v>370</v>
      </c>
      <c r="J163" s="7" t="s">
        <v>424</v>
      </c>
      <c r="L163" s="12" t="s">
        <v>399</v>
      </c>
      <c r="M163" s="12" t="s">
        <v>379</v>
      </c>
      <c r="N163" s="6" t="s">
        <v>5</v>
      </c>
      <c r="P163" s="11" t="s">
        <v>444</v>
      </c>
      <c r="R163" s="6" t="s">
        <v>453</v>
      </c>
      <c r="W163" s="6" t="s">
        <v>468</v>
      </c>
      <c r="Z163" s="6" t="s">
        <v>504</v>
      </c>
      <c r="AA163" s="6" t="s">
        <v>505</v>
      </c>
      <c r="AD163" s="11"/>
      <c r="AE163" s="11"/>
      <c r="AF163" s="11"/>
      <c r="AI163" s="34" t="s">
        <v>729</v>
      </c>
      <c r="AJ163" s="35" t="s">
        <v>665</v>
      </c>
      <c r="AK163" s="36">
        <f t="shared" si="4"/>
        <v>39481</v>
      </c>
      <c r="AL163" s="37">
        <v>5.7645</v>
      </c>
      <c r="AM163" s="37">
        <v>22.068200000000001</v>
      </c>
      <c r="AN163" s="37">
        <v>0.21179999999999999</v>
      </c>
      <c r="AO163" s="37">
        <v>16.313199999999998</v>
      </c>
      <c r="AP163" s="37">
        <v>3.3033000000000001</v>
      </c>
      <c r="AQ163" s="37">
        <v>2.9243000000000001</v>
      </c>
      <c r="AR163" s="37">
        <v>1.2821</v>
      </c>
      <c r="AS163" s="37">
        <v>41.389699999999998</v>
      </c>
      <c r="AT163" s="37">
        <v>2.4245000000000001</v>
      </c>
      <c r="AU163" s="37">
        <v>60.277799999999999</v>
      </c>
      <c r="AV163" s="37">
        <v>1.1758</v>
      </c>
      <c r="AW163" s="37">
        <v>0.49370000000000003</v>
      </c>
      <c r="AX163" s="38">
        <v>24437.085899999998</v>
      </c>
      <c r="AY163" s="37">
        <v>10.2658</v>
      </c>
      <c r="AZ163" s="39">
        <v>0</v>
      </c>
      <c r="BA163" s="39">
        <v>7.1749999999999998</v>
      </c>
      <c r="BB163" s="37">
        <v>0.29270000000000002</v>
      </c>
      <c r="BC163" s="37">
        <v>10.3864</v>
      </c>
      <c r="BD163" s="39">
        <v>51.1541</v>
      </c>
      <c r="BE163" s="37">
        <v>1.0474000000000001</v>
      </c>
      <c r="BF163" s="37">
        <v>0.36990000000000001</v>
      </c>
      <c r="BG163" s="37">
        <v>10.9034</v>
      </c>
      <c r="BH163" s="40">
        <v>22.506399999999999</v>
      </c>
      <c r="BI163" s="40">
        <v>269.57709999999997</v>
      </c>
      <c r="BJ163" s="34" t="s">
        <v>729</v>
      </c>
      <c r="BK163" s="35" t="s">
        <v>706</v>
      </c>
      <c r="BL163" s="36">
        <f t="shared" si="6"/>
        <v>39492</v>
      </c>
      <c r="BM163" s="41">
        <v>60840.273399999998</v>
      </c>
      <c r="BN163" s="41">
        <v>197.5061</v>
      </c>
      <c r="BO163" s="41">
        <v>2819.8928000000001</v>
      </c>
      <c r="BP163" s="42">
        <v>2.4769999999999999</v>
      </c>
      <c r="BQ163" s="41">
        <v>1714.8975</v>
      </c>
      <c r="BR163" s="40">
        <v>168.6003</v>
      </c>
      <c r="BS163" s="41">
        <v>1329.7331999999999</v>
      </c>
      <c r="BT163" s="41">
        <v>4226.4204</v>
      </c>
      <c r="BU163" s="40">
        <v>69.008700000000005</v>
      </c>
    </row>
    <row r="164" spans="1:73">
      <c r="A164" s="11" t="s">
        <v>203</v>
      </c>
      <c r="B164" s="17">
        <v>200</v>
      </c>
      <c r="C164" s="6" t="s">
        <v>3</v>
      </c>
      <c r="D164" s="20" t="s">
        <v>494</v>
      </c>
      <c r="E164" s="6" t="s">
        <v>40</v>
      </c>
      <c r="F164" s="6" t="s">
        <v>39</v>
      </c>
      <c r="G164" s="6" t="s">
        <v>369</v>
      </c>
      <c r="H164" s="6" t="s">
        <v>38</v>
      </c>
      <c r="I164" s="6" t="s">
        <v>370</v>
      </c>
      <c r="J164" s="7" t="s">
        <v>424</v>
      </c>
      <c r="L164" s="12" t="s">
        <v>399</v>
      </c>
      <c r="M164" s="12" t="s">
        <v>379</v>
      </c>
      <c r="N164" s="6" t="s">
        <v>5</v>
      </c>
      <c r="P164" s="11" t="s">
        <v>444</v>
      </c>
      <c r="R164" s="6" t="s">
        <v>453</v>
      </c>
      <c r="W164" s="6" t="s">
        <v>468</v>
      </c>
      <c r="Z164" s="6" t="s">
        <v>504</v>
      </c>
      <c r="AA164" s="6" t="s">
        <v>505</v>
      </c>
      <c r="AD164" s="11"/>
      <c r="AE164" s="11"/>
      <c r="AF164" s="11"/>
      <c r="AI164" s="34" t="s">
        <v>730</v>
      </c>
      <c r="AJ164" s="35" t="s">
        <v>665</v>
      </c>
      <c r="AK164" s="36">
        <f t="shared" si="4"/>
        <v>39481</v>
      </c>
      <c r="AL164" s="37">
        <v>3.3422000000000001</v>
      </c>
      <c r="AM164" s="37">
        <v>18.364100000000001</v>
      </c>
      <c r="AN164" s="37">
        <v>0.36430000000000001</v>
      </c>
      <c r="AO164" s="37">
        <v>11.942</v>
      </c>
      <c r="AP164" s="37">
        <v>2.4781</v>
      </c>
      <c r="AQ164" s="37">
        <v>2.7305999999999999</v>
      </c>
      <c r="AR164" s="37">
        <v>1.9020999999999999</v>
      </c>
      <c r="AS164" s="37">
        <v>32.473500000000001</v>
      </c>
      <c r="AT164" s="37">
        <v>3.0337999999999998</v>
      </c>
      <c r="AU164" s="37">
        <v>53.3523</v>
      </c>
      <c r="AV164" s="37">
        <v>1.6793</v>
      </c>
      <c r="AW164" s="37">
        <v>0.38109999999999999</v>
      </c>
      <c r="AX164" s="38">
        <v>21941.3164</v>
      </c>
      <c r="AY164" s="37">
        <v>8.7607999999999997</v>
      </c>
      <c r="AZ164" s="39">
        <v>0</v>
      </c>
      <c r="BA164" s="39">
        <v>12.5869</v>
      </c>
      <c r="BB164" s="37">
        <v>0.23039999999999999</v>
      </c>
      <c r="BC164" s="37">
        <v>9.5527999999999995</v>
      </c>
      <c r="BD164" s="39">
        <v>74.865499999999997</v>
      </c>
      <c r="BE164" s="37">
        <v>0.93220000000000003</v>
      </c>
      <c r="BF164" s="37">
        <v>0.3387</v>
      </c>
      <c r="BG164" s="37">
        <v>7.9984999999999999</v>
      </c>
      <c r="BH164" s="40">
        <v>33.747599999999998</v>
      </c>
      <c r="BI164" s="40">
        <v>241.24270000000001</v>
      </c>
      <c r="BJ164" s="34" t="s">
        <v>730</v>
      </c>
      <c r="BK164" s="35" t="s">
        <v>706</v>
      </c>
      <c r="BL164" s="36">
        <f t="shared" si="6"/>
        <v>39492</v>
      </c>
      <c r="BM164" s="41">
        <v>53491.449200000003</v>
      </c>
      <c r="BN164" s="41">
        <v>147.06219999999999</v>
      </c>
      <c r="BO164" s="41">
        <v>7929.1693999999998</v>
      </c>
      <c r="BP164" s="42">
        <v>2.1775000000000002</v>
      </c>
      <c r="BQ164" s="41">
        <v>1385.4079999999999</v>
      </c>
      <c r="BR164" s="40">
        <v>102.4012</v>
      </c>
      <c r="BS164" s="41">
        <v>1298.3045999999999</v>
      </c>
      <c r="BT164" s="41">
        <v>3763.3062</v>
      </c>
      <c r="BU164" s="40">
        <v>65.000900000000001</v>
      </c>
    </row>
    <row r="165" spans="1:73">
      <c r="A165" s="11" t="s">
        <v>204</v>
      </c>
      <c r="B165" s="17">
        <v>204</v>
      </c>
      <c r="C165" s="6" t="s">
        <v>3</v>
      </c>
      <c r="D165" s="20" t="s">
        <v>494</v>
      </c>
      <c r="E165" s="6" t="s">
        <v>40</v>
      </c>
      <c r="F165" s="6" t="s">
        <v>39</v>
      </c>
      <c r="G165" s="6" t="s">
        <v>369</v>
      </c>
      <c r="H165" s="6" t="s">
        <v>38</v>
      </c>
      <c r="I165" s="6" t="s">
        <v>370</v>
      </c>
      <c r="J165" s="7" t="s">
        <v>424</v>
      </c>
      <c r="L165" s="12" t="s">
        <v>399</v>
      </c>
      <c r="M165" s="12" t="s">
        <v>379</v>
      </c>
      <c r="N165" s="6" t="s">
        <v>5</v>
      </c>
      <c r="P165" s="11" t="s">
        <v>442</v>
      </c>
      <c r="R165" s="6" t="s">
        <v>453</v>
      </c>
      <c r="W165" s="6" t="s">
        <v>468</v>
      </c>
      <c r="Z165" s="6" t="s">
        <v>504</v>
      </c>
      <c r="AA165" s="6" t="s">
        <v>505</v>
      </c>
      <c r="AD165" s="11"/>
      <c r="AE165" s="11"/>
      <c r="AF165" s="11"/>
      <c r="AI165" s="34" t="s">
        <v>731</v>
      </c>
      <c r="AJ165" s="35" t="s">
        <v>665</v>
      </c>
      <c r="AK165" s="36">
        <f t="shared" si="4"/>
        <v>39481</v>
      </c>
      <c r="AL165" s="37">
        <v>7.9706999999999999</v>
      </c>
      <c r="AM165" s="37">
        <v>30.4314</v>
      </c>
      <c r="AN165" s="37">
        <v>0.34620000000000001</v>
      </c>
      <c r="AO165" s="37">
        <v>21.798200000000001</v>
      </c>
      <c r="AP165" s="37">
        <v>3.9779</v>
      </c>
      <c r="AQ165" s="37">
        <v>1.8176000000000001</v>
      </c>
      <c r="AR165" s="37">
        <v>2.0834000000000001</v>
      </c>
      <c r="AS165" s="37">
        <v>54.910299999999999</v>
      </c>
      <c r="AT165" s="37">
        <v>3.1663000000000001</v>
      </c>
      <c r="AU165" s="37">
        <v>74.3065</v>
      </c>
      <c r="AV165" s="37">
        <v>3.5794000000000001</v>
      </c>
      <c r="AW165" s="37">
        <v>0.64</v>
      </c>
      <c r="AX165" s="38">
        <v>24871.320299999999</v>
      </c>
      <c r="AY165" s="37">
        <v>13.1304</v>
      </c>
      <c r="AZ165" s="39">
        <v>0</v>
      </c>
      <c r="BA165" s="39">
        <v>30.6828</v>
      </c>
      <c r="BB165" s="37">
        <v>0.33760000000000001</v>
      </c>
      <c r="BC165" s="37">
        <v>10.6447</v>
      </c>
      <c r="BD165" s="39">
        <v>141.60319999999999</v>
      </c>
      <c r="BE165" s="37">
        <v>0.94489999999999996</v>
      </c>
      <c r="BF165" s="37">
        <v>0.53949999999999998</v>
      </c>
      <c r="BG165" s="37">
        <v>12.726000000000001</v>
      </c>
      <c r="BH165" s="40">
        <v>27.742100000000001</v>
      </c>
      <c r="BI165" s="40">
        <v>334.05849999999998</v>
      </c>
      <c r="BJ165" s="34" t="s">
        <v>731</v>
      </c>
      <c r="BK165" s="35" t="s">
        <v>706</v>
      </c>
      <c r="BL165" s="36">
        <f t="shared" si="6"/>
        <v>39492</v>
      </c>
      <c r="BM165" s="41">
        <v>70280.421900000001</v>
      </c>
      <c r="BN165" s="41">
        <v>184.94749999999999</v>
      </c>
      <c r="BO165" s="41">
        <v>9294.4696999999996</v>
      </c>
      <c r="BP165" s="42">
        <v>3.2067000000000001</v>
      </c>
      <c r="BQ165" s="41">
        <v>6863.3315000000002</v>
      </c>
      <c r="BR165" s="40">
        <v>100.2272</v>
      </c>
      <c r="BS165" s="41">
        <v>1788.5319</v>
      </c>
      <c r="BT165" s="41">
        <v>4837.2168000000001</v>
      </c>
      <c r="BU165" s="40">
        <v>92.999099999999999</v>
      </c>
    </row>
    <row r="166" spans="1:73">
      <c r="A166" s="11" t="s">
        <v>205</v>
      </c>
      <c r="B166" s="17">
        <v>231</v>
      </c>
      <c r="C166" s="6" t="s">
        <v>3</v>
      </c>
      <c r="D166" s="20" t="s">
        <v>494</v>
      </c>
      <c r="E166" s="6" t="s">
        <v>40</v>
      </c>
      <c r="F166" s="6" t="s">
        <v>39</v>
      </c>
      <c r="G166" s="6" t="s">
        <v>369</v>
      </c>
      <c r="H166" s="6" t="s">
        <v>38</v>
      </c>
      <c r="I166" s="6" t="s">
        <v>370</v>
      </c>
      <c r="J166" s="7" t="s">
        <v>424</v>
      </c>
      <c r="L166" s="12" t="s">
        <v>399</v>
      </c>
      <c r="M166" s="12" t="s">
        <v>379</v>
      </c>
      <c r="N166" s="6" t="s">
        <v>5</v>
      </c>
      <c r="P166" s="11" t="s">
        <v>442</v>
      </c>
      <c r="R166" s="6" t="s">
        <v>450</v>
      </c>
      <c r="W166" s="6" t="s">
        <v>468</v>
      </c>
      <c r="Z166" s="6" t="s">
        <v>504</v>
      </c>
      <c r="AA166" s="6" t="s">
        <v>505</v>
      </c>
      <c r="AD166" s="11"/>
      <c r="AE166" s="11"/>
      <c r="AF166" s="11"/>
      <c r="AI166" s="34" t="s">
        <v>732</v>
      </c>
      <c r="AJ166" s="35" t="s">
        <v>665</v>
      </c>
      <c r="AK166" s="36">
        <f t="shared" ref="AK166:AK201" si="7">DATE(2008,2,3)</f>
        <v>39481</v>
      </c>
      <c r="AL166" s="37">
        <v>6.4343000000000004</v>
      </c>
      <c r="AM166" s="37">
        <v>34.767800000000001</v>
      </c>
      <c r="AN166" s="37">
        <v>0.49959999999999999</v>
      </c>
      <c r="AO166" s="37">
        <v>29.8826</v>
      </c>
      <c r="AP166" s="37">
        <v>5.5277000000000003</v>
      </c>
      <c r="AQ166" s="37">
        <v>3.8893</v>
      </c>
      <c r="AR166" s="37">
        <v>2.6006</v>
      </c>
      <c r="AS166" s="37">
        <v>69.297200000000004</v>
      </c>
      <c r="AT166" s="37">
        <v>4.7594000000000003</v>
      </c>
      <c r="AU166" s="37">
        <v>72.366900000000001</v>
      </c>
      <c r="AV166" s="37">
        <v>3.8582000000000001</v>
      </c>
      <c r="AW166" s="37">
        <v>0.91020000000000001</v>
      </c>
      <c r="AX166" s="38">
        <v>39785</v>
      </c>
      <c r="AY166" s="37">
        <v>16.620699999999999</v>
      </c>
      <c r="AZ166" s="39">
        <v>0</v>
      </c>
      <c r="BA166" s="39">
        <v>40.726500000000001</v>
      </c>
      <c r="BB166" s="37">
        <v>0.31809999999999999</v>
      </c>
      <c r="BC166" s="37">
        <v>11.6272</v>
      </c>
      <c r="BD166" s="39">
        <v>85.584699999999998</v>
      </c>
      <c r="BE166" s="37">
        <v>1.0301</v>
      </c>
      <c r="BF166" s="37">
        <v>0.68540000000000001</v>
      </c>
      <c r="BG166" s="37">
        <v>12.8385</v>
      </c>
      <c r="BH166" s="40">
        <v>42.148099999999999</v>
      </c>
      <c r="BI166" s="40">
        <v>399.4581</v>
      </c>
      <c r="BJ166" s="34" t="s">
        <v>732</v>
      </c>
      <c r="BK166" s="35" t="s">
        <v>706</v>
      </c>
      <c r="BL166" s="36">
        <f t="shared" si="6"/>
        <v>39492</v>
      </c>
      <c r="BM166" s="41">
        <v>71626.531300000002</v>
      </c>
      <c r="BN166" s="41">
        <v>355.86869999999999</v>
      </c>
      <c r="BO166" s="41">
        <v>7977.1352999999999</v>
      </c>
      <c r="BP166" s="42">
        <v>3.4765999999999999</v>
      </c>
      <c r="BQ166" s="41">
        <v>8140.6543000000001</v>
      </c>
      <c r="BR166" s="40">
        <v>161.97450000000001</v>
      </c>
      <c r="BS166" s="41">
        <v>1956.1161999999999</v>
      </c>
      <c r="BT166" s="41">
        <v>5279.3491000000004</v>
      </c>
      <c r="BU166" s="40">
        <v>94.011899999999997</v>
      </c>
    </row>
    <row r="167" spans="1:73">
      <c r="A167" s="11" t="s">
        <v>206</v>
      </c>
      <c r="B167" s="17">
        <v>241</v>
      </c>
      <c r="C167" s="6" t="s">
        <v>3</v>
      </c>
      <c r="D167" s="20" t="s">
        <v>494</v>
      </c>
      <c r="E167" s="6" t="s">
        <v>40</v>
      </c>
      <c r="F167" s="6" t="s">
        <v>39</v>
      </c>
      <c r="G167" s="6" t="s">
        <v>369</v>
      </c>
      <c r="H167" s="6" t="s">
        <v>38</v>
      </c>
      <c r="I167" s="6" t="s">
        <v>370</v>
      </c>
      <c r="J167" s="7" t="s">
        <v>424</v>
      </c>
      <c r="L167" s="12" t="s">
        <v>399</v>
      </c>
      <c r="M167" s="12" t="s">
        <v>379</v>
      </c>
      <c r="N167" s="6" t="s">
        <v>5</v>
      </c>
      <c r="P167" s="11" t="s">
        <v>442</v>
      </c>
      <c r="R167" s="6" t="s">
        <v>453</v>
      </c>
      <c r="W167" s="6" t="s">
        <v>468</v>
      </c>
      <c r="Z167" s="6" t="s">
        <v>504</v>
      </c>
      <c r="AA167" s="6" t="s">
        <v>505</v>
      </c>
      <c r="AD167" s="11"/>
      <c r="AE167" s="11"/>
      <c r="AF167" s="11"/>
      <c r="AI167" s="34" t="s">
        <v>733</v>
      </c>
      <c r="AJ167" s="35" t="s">
        <v>665</v>
      </c>
      <c r="AK167" s="36">
        <f t="shared" si="7"/>
        <v>39481</v>
      </c>
      <c r="AL167" s="37">
        <v>4.1947999999999999</v>
      </c>
      <c r="AM167" s="37">
        <v>31.061399999999999</v>
      </c>
      <c r="AN167" s="37">
        <v>0.32800000000000001</v>
      </c>
      <c r="AO167" s="37">
        <v>20.8398</v>
      </c>
      <c r="AP167" s="37">
        <v>3.7458999999999998</v>
      </c>
      <c r="AQ167" s="37">
        <v>3.1840999999999999</v>
      </c>
      <c r="AR167" s="37">
        <v>2.0746000000000002</v>
      </c>
      <c r="AS167" s="37">
        <v>55.694200000000002</v>
      </c>
      <c r="AT167" s="37">
        <v>3.2719</v>
      </c>
      <c r="AU167" s="37">
        <v>70.302300000000002</v>
      </c>
      <c r="AV167" s="37">
        <v>3.1004999999999998</v>
      </c>
      <c r="AW167" s="37">
        <v>0.55500000000000005</v>
      </c>
      <c r="AX167" s="38">
        <v>26961.765599999999</v>
      </c>
      <c r="AY167" s="37">
        <v>12.8908</v>
      </c>
      <c r="AZ167" s="39">
        <v>31.850999999999999</v>
      </c>
      <c r="BA167" s="39">
        <v>36.063499999999998</v>
      </c>
      <c r="BB167" s="37">
        <v>0.255</v>
      </c>
      <c r="BC167" s="37">
        <v>10.7363</v>
      </c>
      <c r="BD167" s="39">
        <v>118.92230000000001</v>
      </c>
      <c r="BE167" s="37">
        <v>1.0181</v>
      </c>
      <c r="BF167" s="37">
        <v>0.43230000000000002</v>
      </c>
      <c r="BG167" s="37">
        <v>11.121700000000001</v>
      </c>
      <c r="BH167" s="40">
        <v>33.1432</v>
      </c>
      <c r="BI167" s="40">
        <v>302.36070000000001</v>
      </c>
      <c r="BJ167" s="34" t="s">
        <v>733</v>
      </c>
      <c r="BK167" s="35" t="s">
        <v>706</v>
      </c>
      <c r="BL167" s="36">
        <f t="shared" si="6"/>
        <v>39492</v>
      </c>
      <c r="BM167" s="41">
        <v>67659.343800000002</v>
      </c>
      <c r="BN167" s="41">
        <v>290.59269999999998</v>
      </c>
      <c r="BO167" s="41">
        <v>8205.8057000000008</v>
      </c>
      <c r="BP167" s="42">
        <v>3.0981000000000001</v>
      </c>
      <c r="BQ167" s="41">
        <v>7013.1162000000004</v>
      </c>
      <c r="BR167" s="40">
        <v>127.28360000000001</v>
      </c>
      <c r="BS167" s="41">
        <v>1543.1134</v>
      </c>
      <c r="BT167" s="41">
        <v>4708.8456999999999</v>
      </c>
      <c r="BU167" s="40">
        <v>73.1965</v>
      </c>
    </row>
    <row r="168" spans="1:73">
      <c r="A168" s="11" t="s">
        <v>207</v>
      </c>
      <c r="B168" s="17">
        <v>262</v>
      </c>
      <c r="C168" s="6" t="s">
        <v>3</v>
      </c>
      <c r="D168" s="20" t="s">
        <v>494</v>
      </c>
      <c r="E168" s="6" t="s">
        <v>40</v>
      </c>
      <c r="F168" s="6" t="s">
        <v>39</v>
      </c>
      <c r="G168" s="6" t="s">
        <v>369</v>
      </c>
      <c r="H168" s="6" t="s">
        <v>38</v>
      </c>
      <c r="I168" s="6" t="s">
        <v>370</v>
      </c>
      <c r="J168" s="7" t="s">
        <v>424</v>
      </c>
      <c r="L168" s="12" t="s">
        <v>399</v>
      </c>
      <c r="M168" s="12" t="s">
        <v>379</v>
      </c>
      <c r="N168" s="6" t="s">
        <v>5</v>
      </c>
      <c r="P168" s="11" t="s">
        <v>442</v>
      </c>
      <c r="R168" s="6" t="s">
        <v>453</v>
      </c>
      <c r="W168" s="6" t="s">
        <v>468</v>
      </c>
      <c r="Z168" s="6" t="s">
        <v>504</v>
      </c>
      <c r="AA168" s="6" t="s">
        <v>505</v>
      </c>
      <c r="AD168" s="11"/>
      <c r="AE168" s="11"/>
      <c r="AF168" s="11"/>
      <c r="AI168" s="34" t="s">
        <v>734</v>
      </c>
      <c r="AJ168" s="35" t="s">
        <v>665</v>
      </c>
      <c r="AK168" s="36">
        <f t="shared" si="7"/>
        <v>39481</v>
      </c>
      <c r="AL168" s="37">
        <v>10.903600000000001</v>
      </c>
      <c r="AM168" s="37">
        <v>48.787700000000001</v>
      </c>
      <c r="AN168" s="37">
        <v>0.41049999999999998</v>
      </c>
      <c r="AO168" s="37">
        <v>38.351500000000001</v>
      </c>
      <c r="AP168" s="37">
        <v>6.6096000000000004</v>
      </c>
      <c r="AQ168" s="37">
        <v>3.3963999999999999</v>
      </c>
      <c r="AR168" s="37">
        <v>2.7618999999999998</v>
      </c>
      <c r="AS168" s="37">
        <v>91.777900000000002</v>
      </c>
      <c r="AT168" s="37">
        <v>4.7619999999999996</v>
      </c>
      <c r="AU168" s="37">
        <v>67.742500000000007</v>
      </c>
      <c r="AV168" s="37">
        <v>2.3104</v>
      </c>
      <c r="AW168" s="37">
        <v>1.0255000000000001</v>
      </c>
      <c r="AX168" s="38">
        <v>37970.777300000002</v>
      </c>
      <c r="AY168" s="37">
        <v>15.709</v>
      </c>
      <c r="AZ168" s="39">
        <v>0</v>
      </c>
      <c r="BA168" s="39">
        <v>20.814699999999998</v>
      </c>
      <c r="BB168" s="37">
        <v>0.22889999999999999</v>
      </c>
      <c r="BC168" s="37">
        <v>10.2988</v>
      </c>
      <c r="BD168" s="39">
        <v>129.1071</v>
      </c>
      <c r="BE168" s="37">
        <v>0.88990000000000002</v>
      </c>
      <c r="BF168" s="37">
        <v>0.89200000000000002</v>
      </c>
      <c r="BG168" s="37">
        <v>13.005599999999999</v>
      </c>
      <c r="BH168" s="40">
        <v>27.712399999999999</v>
      </c>
      <c r="BI168" s="40">
        <v>408.1431</v>
      </c>
      <c r="BJ168" s="34" t="s">
        <v>734</v>
      </c>
      <c r="BK168" s="35" t="s">
        <v>706</v>
      </c>
      <c r="BL168" s="36">
        <f t="shared" si="6"/>
        <v>39492</v>
      </c>
      <c r="BM168" s="41">
        <v>54369.472699999998</v>
      </c>
      <c r="BN168" s="41">
        <v>281.78590000000003</v>
      </c>
      <c r="BO168" s="41">
        <v>8912.3994000000002</v>
      </c>
      <c r="BP168" s="42">
        <v>4.6189</v>
      </c>
      <c r="BQ168" s="41">
        <v>4880.8999000000003</v>
      </c>
      <c r="BR168" s="40">
        <v>174.75059999999999</v>
      </c>
      <c r="BS168" s="41">
        <v>1053.405</v>
      </c>
      <c r="BT168" s="41">
        <v>4238.6796999999997</v>
      </c>
      <c r="BU168" s="40">
        <v>74.856800000000007</v>
      </c>
    </row>
    <row r="169" spans="1:73">
      <c r="A169" s="11" t="s">
        <v>208</v>
      </c>
      <c r="B169" s="17">
        <v>330</v>
      </c>
      <c r="C169" s="6" t="s">
        <v>3</v>
      </c>
      <c r="D169" s="20" t="s">
        <v>494</v>
      </c>
      <c r="E169" s="6" t="s">
        <v>40</v>
      </c>
      <c r="F169" s="6" t="s">
        <v>39</v>
      </c>
      <c r="G169" s="6" t="s">
        <v>369</v>
      </c>
      <c r="H169" s="6" t="s">
        <v>38</v>
      </c>
      <c r="I169" s="6" t="s">
        <v>370</v>
      </c>
      <c r="J169" s="7" t="s">
        <v>424</v>
      </c>
      <c r="L169" s="12" t="s">
        <v>399</v>
      </c>
      <c r="M169" s="12" t="s">
        <v>379</v>
      </c>
      <c r="N169" s="6" t="s">
        <v>5</v>
      </c>
      <c r="P169" s="11" t="s">
        <v>442</v>
      </c>
      <c r="R169" s="6" t="s">
        <v>450</v>
      </c>
      <c r="W169" s="6" t="s">
        <v>468</v>
      </c>
      <c r="Z169" s="6" t="s">
        <v>504</v>
      </c>
      <c r="AA169" s="6" t="s">
        <v>505</v>
      </c>
      <c r="AD169" s="11"/>
      <c r="AE169" s="11"/>
      <c r="AF169" s="11"/>
      <c r="AI169" s="34" t="s">
        <v>735</v>
      </c>
      <c r="AJ169" s="35" t="s">
        <v>665</v>
      </c>
      <c r="AK169" s="36">
        <f t="shared" si="7"/>
        <v>39481</v>
      </c>
      <c r="AL169" s="37">
        <v>8.0668000000000006</v>
      </c>
      <c r="AM169" s="37">
        <v>69.315200000000004</v>
      </c>
      <c r="AN169" s="37">
        <v>0.4824</v>
      </c>
      <c r="AO169" s="37">
        <v>49.221400000000003</v>
      </c>
      <c r="AP169" s="37">
        <v>8.5856999999999992</v>
      </c>
      <c r="AQ169" s="37">
        <v>3.2753999999999999</v>
      </c>
      <c r="AR169" s="37">
        <v>3.0781000000000001</v>
      </c>
      <c r="AS169" s="37">
        <v>130.3595</v>
      </c>
      <c r="AT169" s="37">
        <v>4.6136999999999997</v>
      </c>
      <c r="AU169" s="37">
        <v>65.009399999999999</v>
      </c>
      <c r="AV169" s="37">
        <v>2.2400000000000002</v>
      </c>
      <c r="AW169" s="37">
        <v>1.3438000000000001</v>
      </c>
      <c r="AX169" s="38">
        <v>36817.203099999999</v>
      </c>
      <c r="AY169" s="37">
        <v>14.4445</v>
      </c>
      <c r="AZ169" s="39">
        <v>0</v>
      </c>
      <c r="BA169" s="39">
        <v>21.4832</v>
      </c>
      <c r="BB169" s="37">
        <v>0.1832</v>
      </c>
      <c r="BC169" s="37">
        <v>11.0215</v>
      </c>
      <c r="BD169" s="39">
        <v>131.3364</v>
      </c>
      <c r="BE169" s="37">
        <v>0.91039999999999999</v>
      </c>
      <c r="BF169" s="37">
        <v>0.99390000000000001</v>
      </c>
      <c r="BG169" s="37">
        <v>15.2517</v>
      </c>
      <c r="BH169" s="40">
        <v>32.613999999999997</v>
      </c>
      <c r="BI169" s="40">
        <v>372.85640000000001</v>
      </c>
      <c r="BJ169" s="34" t="s">
        <v>735</v>
      </c>
      <c r="BK169" s="35" t="s">
        <v>706</v>
      </c>
      <c r="BL169" s="36">
        <f t="shared" si="6"/>
        <v>39492</v>
      </c>
      <c r="BM169" s="41">
        <v>55962.566400000003</v>
      </c>
      <c r="BN169" s="41">
        <v>269.87020000000001</v>
      </c>
      <c r="BO169" s="41">
        <v>10144.4609</v>
      </c>
      <c r="BP169" s="42">
        <v>5.4268000000000001</v>
      </c>
      <c r="BQ169" s="41">
        <v>4437.9306999999999</v>
      </c>
      <c r="BR169" s="40">
        <v>246.25890000000001</v>
      </c>
      <c r="BS169" s="41">
        <v>1257.3558</v>
      </c>
      <c r="BT169" s="41">
        <v>4513.4043000000001</v>
      </c>
      <c r="BU169" s="40">
        <v>56.994900000000001</v>
      </c>
    </row>
    <row r="170" spans="1:73">
      <c r="A170" s="11" t="s">
        <v>209</v>
      </c>
      <c r="B170" s="17">
        <v>368</v>
      </c>
      <c r="C170" s="6" t="s">
        <v>3</v>
      </c>
      <c r="D170" s="20" t="s">
        <v>494</v>
      </c>
      <c r="E170" s="6" t="s">
        <v>40</v>
      </c>
      <c r="F170" s="6" t="s">
        <v>39</v>
      </c>
      <c r="G170" s="6" t="s">
        <v>369</v>
      </c>
      <c r="H170" s="6" t="s">
        <v>38</v>
      </c>
      <c r="I170" s="6" t="s">
        <v>370</v>
      </c>
      <c r="J170" s="7" t="s">
        <v>424</v>
      </c>
      <c r="L170" s="12" t="s">
        <v>399</v>
      </c>
      <c r="M170" s="12" t="s">
        <v>379</v>
      </c>
      <c r="N170" s="6" t="s">
        <v>5</v>
      </c>
      <c r="P170" s="11" t="s">
        <v>444</v>
      </c>
      <c r="R170" s="6" t="s">
        <v>453</v>
      </c>
      <c r="W170" s="6" t="s">
        <v>468</v>
      </c>
      <c r="Z170" s="6" t="s">
        <v>504</v>
      </c>
      <c r="AA170" s="6" t="s">
        <v>505</v>
      </c>
      <c r="AD170" s="11"/>
      <c r="AE170" s="11"/>
      <c r="AF170" s="11"/>
      <c r="AI170" s="34" t="s">
        <v>736</v>
      </c>
      <c r="AJ170" s="35" t="s">
        <v>665</v>
      </c>
      <c r="AK170" s="36">
        <f t="shared" si="7"/>
        <v>39481</v>
      </c>
      <c r="AL170" s="37">
        <v>5.5664999999999996</v>
      </c>
      <c r="AM170" s="37">
        <v>26.315200000000001</v>
      </c>
      <c r="AN170" s="37">
        <v>0.26029999999999998</v>
      </c>
      <c r="AO170" s="37">
        <v>19.962599999999998</v>
      </c>
      <c r="AP170" s="37">
        <v>3.6543999999999999</v>
      </c>
      <c r="AQ170" s="37">
        <v>2.8616000000000001</v>
      </c>
      <c r="AR170" s="37">
        <v>1.7352000000000001</v>
      </c>
      <c r="AS170" s="37">
        <v>48.753300000000003</v>
      </c>
      <c r="AT170" s="37">
        <v>3.6352000000000002</v>
      </c>
      <c r="AU170" s="37">
        <v>71.492900000000006</v>
      </c>
      <c r="AV170" s="37">
        <v>4.3334999999999999</v>
      </c>
      <c r="AW170" s="37">
        <v>0.64859999999999995</v>
      </c>
      <c r="AX170" s="38">
        <v>25437.029299999998</v>
      </c>
      <c r="AY170" s="37">
        <v>10.4823</v>
      </c>
      <c r="AZ170" s="39">
        <v>0</v>
      </c>
      <c r="BA170" s="39">
        <v>31.358499999999999</v>
      </c>
      <c r="BB170" s="37">
        <v>0.2356</v>
      </c>
      <c r="BC170" s="37">
        <v>10.8406</v>
      </c>
      <c r="BD170" s="39">
        <v>44.265900000000002</v>
      </c>
      <c r="BE170" s="37">
        <v>1.1715</v>
      </c>
      <c r="BF170" s="37">
        <v>0.50949999999999995</v>
      </c>
      <c r="BG170" s="37">
        <v>9.3741000000000003</v>
      </c>
      <c r="BH170" s="40">
        <v>30.729600000000001</v>
      </c>
      <c r="BI170" s="40">
        <v>253.84909999999999</v>
      </c>
      <c r="BJ170" s="34" t="s">
        <v>736</v>
      </c>
      <c r="BK170" s="35" t="s">
        <v>706</v>
      </c>
      <c r="BL170" s="36">
        <f t="shared" si="6"/>
        <v>39492</v>
      </c>
      <c r="BM170" s="41">
        <v>70436.382800000007</v>
      </c>
      <c r="BN170" s="41">
        <v>194.8623</v>
      </c>
      <c r="BO170" s="41">
        <v>2257.2795000000001</v>
      </c>
      <c r="BP170" s="42">
        <v>2.64</v>
      </c>
      <c r="BQ170" s="41">
        <v>4811.7114000000001</v>
      </c>
      <c r="BR170" s="40">
        <v>105.73050000000001</v>
      </c>
      <c r="BS170" s="41">
        <v>1246.126</v>
      </c>
      <c r="BT170" s="41">
        <v>4803.1391999999996</v>
      </c>
      <c r="BU170" s="40">
        <v>90.181200000000004</v>
      </c>
    </row>
    <row r="171" spans="1:73">
      <c r="A171" s="11" t="s">
        <v>210</v>
      </c>
      <c r="B171" s="17">
        <v>372</v>
      </c>
      <c r="C171" s="6" t="s">
        <v>3</v>
      </c>
      <c r="D171" s="20" t="s">
        <v>494</v>
      </c>
      <c r="E171" s="6" t="s">
        <v>40</v>
      </c>
      <c r="F171" s="6" t="s">
        <v>39</v>
      </c>
      <c r="G171" s="6" t="s">
        <v>369</v>
      </c>
      <c r="H171" s="6" t="s">
        <v>38</v>
      </c>
      <c r="I171" s="6" t="s">
        <v>370</v>
      </c>
      <c r="J171" s="7" t="s">
        <v>424</v>
      </c>
      <c r="L171" s="12" t="s">
        <v>399</v>
      </c>
      <c r="M171" s="12" t="s">
        <v>379</v>
      </c>
      <c r="N171" s="6" t="s">
        <v>5</v>
      </c>
      <c r="P171" s="11" t="s">
        <v>440</v>
      </c>
      <c r="R171" s="6" t="s">
        <v>459</v>
      </c>
      <c r="W171" s="6" t="s">
        <v>468</v>
      </c>
      <c r="Z171" s="6" t="s">
        <v>504</v>
      </c>
      <c r="AA171" s="6" t="s">
        <v>505</v>
      </c>
      <c r="AD171" s="11"/>
      <c r="AE171" s="11"/>
      <c r="AF171" s="11"/>
      <c r="AI171" s="34" t="s">
        <v>737</v>
      </c>
      <c r="AJ171" s="35" t="s">
        <v>665</v>
      </c>
      <c r="AK171" s="36">
        <f t="shared" si="7"/>
        <v>39481</v>
      </c>
      <c r="AL171" s="37">
        <v>7.7603</v>
      </c>
      <c r="AM171" s="37">
        <v>39.5152</v>
      </c>
      <c r="AN171" s="37">
        <v>0.56799999999999995</v>
      </c>
      <c r="AO171" s="37">
        <v>38.097099999999998</v>
      </c>
      <c r="AP171" s="37">
        <v>7.9809000000000001</v>
      </c>
      <c r="AQ171" s="37">
        <v>6.0065999999999997</v>
      </c>
      <c r="AR171" s="37">
        <v>3.9443000000000001</v>
      </c>
      <c r="AS171" s="37">
        <v>80.859499999999997</v>
      </c>
      <c r="AT171" s="37">
        <v>6.4592000000000001</v>
      </c>
      <c r="AU171" s="37">
        <v>86.957700000000003</v>
      </c>
      <c r="AV171" s="37">
        <v>3.7311999999999999</v>
      </c>
      <c r="AW171" s="37">
        <v>1.5831</v>
      </c>
      <c r="AX171" s="38">
        <v>24720.603500000001</v>
      </c>
      <c r="AY171" s="37">
        <v>11.068899999999999</v>
      </c>
      <c r="AZ171" s="39">
        <v>0</v>
      </c>
      <c r="BA171" s="39">
        <v>52.115400000000001</v>
      </c>
      <c r="BB171" s="37">
        <v>0.31080000000000002</v>
      </c>
      <c r="BC171" s="37">
        <v>14.583</v>
      </c>
      <c r="BD171" s="39">
        <v>567.20619999999997</v>
      </c>
      <c r="BE171" s="37">
        <v>1.3242</v>
      </c>
      <c r="BF171" s="37">
        <v>1.0755999999999999</v>
      </c>
      <c r="BG171" s="37">
        <v>13.215999999999999</v>
      </c>
      <c r="BH171" s="40">
        <v>62.058</v>
      </c>
      <c r="BI171" s="40">
        <v>310.81529999999998</v>
      </c>
      <c r="BJ171" s="34" t="s">
        <v>737</v>
      </c>
      <c r="BK171" s="35" t="s">
        <v>738</v>
      </c>
      <c r="BL171" s="36">
        <f t="shared" si="6"/>
        <v>39492</v>
      </c>
      <c r="BM171" s="41">
        <v>83016.375</v>
      </c>
      <c r="BN171" s="41">
        <v>868.43899999999996</v>
      </c>
      <c r="BO171" s="41">
        <v>23471.708999999999</v>
      </c>
      <c r="BP171" s="42">
        <v>5.9298000000000002</v>
      </c>
      <c r="BQ171" s="41">
        <v>10623.801799999999</v>
      </c>
      <c r="BR171" s="40">
        <v>149.7073</v>
      </c>
      <c r="BS171" s="41">
        <v>3382.4016000000001</v>
      </c>
      <c r="BT171" s="41">
        <v>5788.1587</v>
      </c>
      <c r="BU171" s="40">
        <v>91.923000000000002</v>
      </c>
    </row>
    <row r="172" spans="1:73">
      <c r="A172" s="11" t="s">
        <v>211</v>
      </c>
      <c r="B172" s="17">
        <v>400</v>
      </c>
      <c r="C172" s="6" t="s">
        <v>3</v>
      </c>
      <c r="D172" s="20" t="s">
        <v>494</v>
      </c>
      <c r="E172" s="6" t="s">
        <v>40</v>
      </c>
      <c r="F172" s="6" t="s">
        <v>39</v>
      </c>
      <c r="G172" s="6" t="s">
        <v>369</v>
      </c>
      <c r="H172" s="6" t="s">
        <v>38</v>
      </c>
      <c r="I172" s="6" t="s">
        <v>370</v>
      </c>
      <c r="J172" s="7" t="s">
        <v>424</v>
      </c>
      <c r="L172" s="12" t="s">
        <v>399</v>
      </c>
      <c r="M172" s="12" t="s">
        <v>379</v>
      </c>
      <c r="N172" s="6" t="s">
        <v>5</v>
      </c>
      <c r="P172" s="11" t="s">
        <v>444</v>
      </c>
      <c r="R172" s="6" t="s">
        <v>453</v>
      </c>
      <c r="W172" s="6" t="s">
        <v>468</v>
      </c>
      <c r="Z172" s="6" t="s">
        <v>504</v>
      </c>
      <c r="AA172" s="6" t="s">
        <v>505</v>
      </c>
      <c r="AD172" s="11"/>
      <c r="AE172" s="11"/>
      <c r="AF172" s="11"/>
      <c r="AI172" s="34" t="s">
        <v>739</v>
      </c>
      <c r="AJ172" s="35" t="s">
        <v>665</v>
      </c>
      <c r="AK172" s="36">
        <f t="shared" si="7"/>
        <v>39481</v>
      </c>
      <c r="AL172" s="37">
        <v>5.4423000000000004</v>
      </c>
      <c r="AM172" s="37">
        <v>28.171500000000002</v>
      </c>
      <c r="AN172" s="37">
        <v>0.28079999999999999</v>
      </c>
      <c r="AO172" s="37">
        <v>26.692599999999999</v>
      </c>
      <c r="AP172" s="37">
        <v>4.5320999999999998</v>
      </c>
      <c r="AQ172" s="37">
        <v>4.8014000000000001</v>
      </c>
      <c r="AR172" s="37">
        <v>1.8289</v>
      </c>
      <c r="AS172" s="37">
        <v>56.067599999999999</v>
      </c>
      <c r="AT172" s="37">
        <v>3.0377999999999998</v>
      </c>
      <c r="AU172" s="37">
        <v>56.533999999999999</v>
      </c>
      <c r="AV172" s="37">
        <v>3.2397</v>
      </c>
      <c r="AW172" s="37">
        <v>0.58140000000000003</v>
      </c>
      <c r="AX172" s="38">
        <v>26120.357400000001</v>
      </c>
      <c r="AY172" s="37">
        <v>13.4208</v>
      </c>
      <c r="AZ172" s="39">
        <v>0</v>
      </c>
      <c r="BA172" s="39">
        <v>26.0825</v>
      </c>
      <c r="BB172" s="37">
        <v>0.23680000000000001</v>
      </c>
      <c r="BC172" s="37">
        <v>9.0679999999999996</v>
      </c>
      <c r="BD172" s="39">
        <v>357.4307</v>
      </c>
      <c r="BE172" s="37">
        <v>1.0461</v>
      </c>
      <c r="BF172" s="37">
        <v>0.48630000000000001</v>
      </c>
      <c r="BG172" s="37">
        <v>12.5413</v>
      </c>
      <c r="BH172" s="40">
        <v>28.8916</v>
      </c>
      <c r="BI172" s="40">
        <v>349.22160000000002</v>
      </c>
      <c r="BJ172" s="34" t="s">
        <v>739</v>
      </c>
      <c r="BK172" s="35" t="s">
        <v>738</v>
      </c>
      <c r="BL172" s="36">
        <f t="shared" si="6"/>
        <v>39492</v>
      </c>
      <c r="BM172" s="41">
        <v>60022.230499999998</v>
      </c>
      <c r="BN172" s="41">
        <v>483.81200000000001</v>
      </c>
      <c r="BO172" s="41">
        <v>14631.0625</v>
      </c>
      <c r="BP172" s="42">
        <v>3.0249999999999999</v>
      </c>
      <c r="BQ172" s="41">
        <v>2669.7366000000002</v>
      </c>
      <c r="BR172" s="40">
        <v>146.56880000000001</v>
      </c>
      <c r="BS172" s="41">
        <v>1443.9729</v>
      </c>
      <c r="BT172" s="41">
        <v>4809.0933000000005</v>
      </c>
      <c r="BU172" s="40">
        <v>74.504499999999993</v>
      </c>
    </row>
    <row r="173" spans="1:73">
      <c r="A173" s="11" t="s">
        <v>212</v>
      </c>
      <c r="B173" s="17">
        <v>1</v>
      </c>
      <c r="C173" s="6" t="s">
        <v>3</v>
      </c>
      <c r="D173" s="21" t="s">
        <v>496</v>
      </c>
      <c r="E173" s="6" t="s">
        <v>40</v>
      </c>
      <c r="F173" s="6" t="s">
        <v>39</v>
      </c>
      <c r="G173" s="6" t="s">
        <v>369</v>
      </c>
      <c r="H173" s="6" t="s">
        <v>38</v>
      </c>
      <c r="I173" s="6" t="s">
        <v>370</v>
      </c>
      <c r="J173" s="7" t="s">
        <v>424</v>
      </c>
      <c r="L173" s="12" t="s">
        <v>400</v>
      </c>
      <c r="M173" s="12" t="s">
        <v>380</v>
      </c>
      <c r="N173" s="6" t="s">
        <v>5</v>
      </c>
      <c r="P173" s="11" t="s">
        <v>444</v>
      </c>
      <c r="R173" s="11" t="s">
        <v>464</v>
      </c>
      <c r="W173" s="6" t="s">
        <v>468</v>
      </c>
      <c r="Z173" s="6" t="s">
        <v>504</v>
      </c>
      <c r="AA173" s="6" t="s">
        <v>505</v>
      </c>
      <c r="AD173" s="11"/>
      <c r="AE173" s="11"/>
      <c r="AF173" s="11"/>
      <c r="AI173" s="34" t="s">
        <v>740</v>
      </c>
      <c r="AJ173" s="35" t="s">
        <v>665</v>
      </c>
      <c r="AK173" s="36">
        <f t="shared" si="7"/>
        <v>39481</v>
      </c>
      <c r="AL173" s="37">
        <v>52.493299999999998</v>
      </c>
      <c r="AM173" s="37">
        <v>39.781300000000002</v>
      </c>
      <c r="AN173" s="37">
        <v>0.41299999999999998</v>
      </c>
      <c r="AO173" s="37">
        <v>29.012499999999999</v>
      </c>
      <c r="AP173" s="37">
        <v>5.6296999999999997</v>
      </c>
      <c r="AQ173" s="37">
        <v>4.1341000000000001</v>
      </c>
      <c r="AR173" s="37">
        <v>2.7599</v>
      </c>
      <c r="AS173" s="37">
        <v>76.232699999999994</v>
      </c>
      <c r="AT173" s="37">
        <v>4.8101000000000003</v>
      </c>
      <c r="AU173" s="37">
        <v>90.782399999999996</v>
      </c>
      <c r="AV173" s="37">
        <v>3.9108999999999998</v>
      </c>
      <c r="AW173" s="37">
        <v>1.0474000000000001</v>
      </c>
      <c r="AX173" s="38">
        <v>21249.5137</v>
      </c>
      <c r="AY173" s="37">
        <v>13.07</v>
      </c>
      <c r="AZ173" s="39">
        <v>41.779400000000003</v>
      </c>
      <c r="BA173" s="39">
        <v>37.026400000000002</v>
      </c>
      <c r="BB173" s="37">
        <v>0.77480000000000004</v>
      </c>
      <c r="BC173" s="37">
        <v>14.1241</v>
      </c>
      <c r="BD173" s="39">
        <v>59.638199999999998</v>
      </c>
      <c r="BE173" s="37">
        <v>1.0778000000000001</v>
      </c>
      <c r="BF173" s="37">
        <v>0.81969999999999998</v>
      </c>
      <c r="BG173" s="37">
        <v>13.5105</v>
      </c>
      <c r="BH173" s="40">
        <v>41.902900000000002</v>
      </c>
      <c r="BI173" s="40">
        <v>334.43209999999999</v>
      </c>
      <c r="BJ173" s="34" t="s">
        <v>740</v>
      </c>
      <c r="BK173" s="35" t="s">
        <v>738</v>
      </c>
      <c r="BL173" s="36">
        <f t="shared" si="6"/>
        <v>39492</v>
      </c>
      <c r="BM173" s="41">
        <v>80569.273400000005</v>
      </c>
      <c r="BN173" s="41">
        <v>365.13080000000002</v>
      </c>
      <c r="BO173" s="41">
        <v>2299.8872000000001</v>
      </c>
      <c r="BP173" s="42">
        <v>4.4705000000000004</v>
      </c>
      <c r="BQ173" s="41">
        <v>9089.3418000000001</v>
      </c>
      <c r="BR173" s="40">
        <v>86.501099999999994</v>
      </c>
      <c r="BS173" s="41">
        <v>2637.0798</v>
      </c>
      <c r="BT173" s="41">
        <v>5095.7681000000002</v>
      </c>
      <c r="BU173" s="40">
        <v>110.3985</v>
      </c>
    </row>
    <row r="174" spans="1:73">
      <c r="A174" s="11" t="s">
        <v>213</v>
      </c>
      <c r="B174" s="17">
        <v>2</v>
      </c>
      <c r="C174" s="6" t="s">
        <v>3</v>
      </c>
      <c r="D174" s="21" t="s">
        <v>496</v>
      </c>
      <c r="E174" s="6" t="s">
        <v>40</v>
      </c>
      <c r="F174" s="6" t="s">
        <v>39</v>
      </c>
      <c r="G174" s="6" t="s">
        <v>369</v>
      </c>
      <c r="H174" s="6" t="s">
        <v>38</v>
      </c>
      <c r="I174" s="6" t="s">
        <v>370</v>
      </c>
      <c r="J174" s="7" t="s">
        <v>424</v>
      </c>
      <c r="L174" s="12" t="s">
        <v>400</v>
      </c>
      <c r="M174" s="12" t="s">
        <v>380</v>
      </c>
      <c r="N174" s="6" t="s">
        <v>5</v>
      </c>
      <c r="P174" s="11" t="s">
        <v>444</v>
      </c>
      <c r="R174" s="11" t="s">
        <v>464</v>
      </c>
      <c r="W174" s="6" t="s">
        <v>468</v>
      </c>
      <c r="Z174" s="6" t="s">
        <v>504</v>
      </c>
      <c r="AA174" s="6" t="s">
        <v>505</v>
      </c>
      <c r="AD174" s="11"/>
      <c r="AE174" s="11"/>
      <c r="AF174" s="11"/>
      <c r="AI174" s="34" t="s">
        <v>741</v>
      </c>
      <c r="AJ174" s="35" t="s">
        <v>665</v>
      </c>
      <c r="AK174" s="36">
        <f t="shared" si="7"/>
        <v>39481</v>
      </c>
      <c r="AL174" s="37">
        <v>3.0139</v>
      </c>
      <c r="AM174" s="37">
        <v>28.982900000000001</v>
      </c>
      <c r="AN174" s="37">
        <v>0.34639999999999999</v>
      </c>
      <c r="AO174" s="37">
        <v>28.111799999999999</v>
      </c>
      <c r="AP174" s="37">
        <v>4.6074999999999999</v>
      </c>
      <c r="AQ174" s="37">
        <v>2.8725000000000001</v>
      </c>
      <c r="AR174" s="37">
        <v>2.1756000000000002</v>
      </c>
      <c r="AS174" s="37">
        <v>58.388599999999997</v>
      </c>
      <c r="AT174" s="37">
        <v>4.3465999999999996</v>
      </c>
      <c r="AU174" s="37">
        <v>48.124699999999997</v>
      </c>
      <c r="AV174" s="37">
        <v>1.8625</v>
      </c>
      <c r="AW174" s="37">
        <v>0.65529999999999999</v>
      </c>
      <c r="AX174" s="38">
        <v>23401.3848</v>
      </c>
      <c r="AY174" s="37">
        <v>14.907999999999999</v>
      </c>
      <c r="AZ174" s="39">
        <v>0</v>
      </c>
      <c r="BA174" s="39">
        <v>17.3034</v>
      </c>
      <c r="BB174" s="37">
        <v>0.2291</v>
      </c>
      <c r="BC174" s="37">
        <v>8.35</v>
      </c>
      <c r="BD174" s="39">
        <v>0</v>
      </c>
      <c r="BE174" s="37">
        <v>1.1276999999999999</v>
      </c>
      <c r="BF174" s="37">
        <v>0.63349999999999995</v>
      </c>
      <c r="BG174" s="37">
        <v>11.391400000000001</v>
      </c>
      <c r="BH174" s="40">
        <v>26.1874</v>
      </c>
      <c r="BI174" s="40">
        <v>367.0052</v>
      </c>
      <c r="BJ174" s="34" t="s">
        <v>741</v>
      </c>
      <c r="BK174" s="35" t="s">
        <v>738</v>
      </c>
      <c r="BL174" s="36">
        <f t="shared" si="6"/>
        <v>39492</v>
      </c>
      <c r="BM174" s="41">
        <v>54699.921900000001</v>
      </c>
      <c r="BN174" s="41">
        <v>138.24780000000001</v>
      </c>
      <c r="BO174" s="41">
        <v>1567.1071999999999</v>
      </c>
      <c r="BP174" s="42">
        <v>4.0472000000000001</v>
      </c>
      <c r="BQ174" s="41">
        <v>3423.1489000000001</v>
      </c>
      <c r="BR174" s="40">
        <v>209.2861</v>
      </c>
      <c r="BS174" s="41">
        <v>1030.4445000000001</v>
      </c>
      <c r="BT174" s="41">
        <v>4522.8262000000004</v>
      </c>
      <c r="BU174" s="40">
        <v>60.427900000000001</v>
      </c>
    </row>
    <row r="175" spans="1:73">
      <c r="A175" s="11" t="s">
        <v>214</v>
      </c>
      <c r="B175" s="17">
        <v>3</v>
      </c>
      <c r="C175" s="6" t="s">
        <v>3</v>
      </c>
      <c r="D175" s="21" t="s">
        <v>496</v>
      </c>
      <c r="E175" s="6" t="s">
        <v>40</v>
      </c>
      <c r="F175" s="6" t="s">
        <v>39</v>
      </c>
      <c r="G175" s="6" t="s">
        <v>369</v>
      </c>
      <c r="H175" s="6" t="s">
        <v>38</v>
      </c>
      <c r="I175" s="6" t="s">
        <v>370</v>
      </c>
      <c r="J175" s="7" t="s">
        <v>424</v>
      </c>
      <c r="L175" s="12" t="s">
        <v>400</v>
      </c>
      <c r="M175" s="12" t="s">
        <v>380</v>
      </c>
      <c r="N175" s="6" t="s">
        <v>5</v>
      </c>
      <c r="P175" s="11" t="s">
        <v>444</v>
      </c>
      <c r="R175" s="11" t="s">
        <v>453</v>
      </c>
      <c r="W175" s="6" t="s">
        <v>468</v>
      </c>
      <c r="Z175" s="6" t="s">
        <v>504</v>
      </c>
      <c r="AA175" s="6" t="s">
        <v>505</v>
      </c>
      <c r="AD175" s="11"/>
      <c r="AE175" s="11"/>
      <c r="AF175" s="11"/>
      <c r="AI175" s="34" t="s">
        <v>742</v>
      </c>
      <c r="AJ175" s="35" t="s">
        <v>665</v>
      </c>
      <c r="AK175" s="36">
        <f t="shared" si="7"/>
        <v>39481</v>
      </c>
      <c r="AL175" s="37">
        <v>2.4365000000000001</v>
      </c>
      <c r="AM175" s="37">
        <v>21.787600000000001</v>
      </c>
      <c r="AN175" s="37">
        <v>0.2525</v>
      </c>
      <c r="AO175" s="37">
        <v>18.710100000000001</v>
      </c>
      <c r="AP175" s="37">
        <v>3.4056999999999999</v>
      </c>
      <c r="AQ175" s="37">
        <v>2.5407000000000002</v>
      </c>
      <c r="AR175" s="37">
        <v>1.6878</v>
      </c>
      <c r="AS175" s="37">
        <v>44.391199999999998</v>
      </c>
      <c r="AT175" s="37">
        <v>5.9207000000000001</v>
      </c>
      <c r="AU175" s="37">
        <v>48.172800000000002</v>
      </c>
      <c r="AV175" s="37">
        <v>2.1579999999999999</v>
      </c>
      <c r="AW175" s="37">
        <v>0.58720000000000006</v>
      </c>
      <c r="AX175" s="38">
        <v>25698.070299999999</v>
      </c>
      <c r="AY175" s="37">
        <v>8.5665999999999993</v>
      </c>
      <c r="AZ175" s="39">
        <v>0</v>
      </c>
      <c r="BA175" s="39">
        <v>25.85</v>
      </c>
      <c r="BB175" s="37">
        <v>0.1857</v>
      </c>
      <c r="BC175" s="37">
        <v>10.6625</v>
      </c>
      <c r="BD175" s="39">
        <v>26.142299999999999</v>
      </c>
      <c r="BE175" s="37">
        <v>1.1061000000000001</v>
      </c>
      <c r="BF175" s="37">
        <v>0.4733</v>
      </c>
      <c r="BG175" s="37">
        <v>9.0694999999999997</v>
      </c>
      <c r="BH175" s="40">
        <v>25.037199999999999</v>
      </c>
      <c r="BI175" s="40">
        <v>202.65559999999999</v>
      </c>
      <c r="BJ175" s="34" t="s">
        <v>742</v>
      </c>
      <c r="BK175" s="35" t="s">
        <v>738</v>
      </c>
      <c r="BL175" s="36">
        <f t="shared" si="6"/>
        <v>39492</v>
      </c>
      <c r="BM175" s="41">
        <v>69554.695300000007</v>
      </c>
      <c r="BN175" s="41">
        <v>190.4178</v>
      </c>
      <c r="BO175" s="41">
        <v>1513.0283999999999</v>
      </c>
      <c r="BP175" s="42">
        <v>2.7734999999999999</v>
      </c>
      <c r="BQ175" s="41">
        <v>4052.3069</v>
      </c>
      <c r="BR175" s="40">
        <v>82.352099999999993</v>
      </c>
      <c r="BS175" s="41">
        <v>1289.7736</v>
      </c>
      <c r="BT175" s="41">
        <v>4763.3320000000003</v>
      </c>
      <c r="BU175" s="40">
        <v>75.770700000000005</v>
      </c>
    </row>
    <row r="176" spans="1:73">
      <c r="A176" s="11" t="s">
        <v>215</v>
      </c>
      <c r="B176" s="17">
        <v>5</v>
      </c>
      <c r="C176" s="6" t="s">
        <v>3</v>
      </c>
      <c r="D176" s="21" t="s">
        <v>497</v>
      </c>
      <c r="E176" s="6" t="s">
        <v>40</v>
      </c>
      <c r="F176" s="6" t="s">
        <v>39</v>
      </c>
      <c r="G176" s="6" t="s">
        <v>369</v>
      </c>
      <c r="H176" s="6" t="s">
        <v>38</v>
      </c>
      <c r="I176" s="11" t="s">
        <v>371</v>
      </c>
      <c r="J176" s="21" t="s">
        <v>426</v>
      </c>
      <c r="L176" s="12" t="s">
        <v>401</v>
      </c>
      <c r="M176" s="12" t="s">
        <v>381</v>
      </c>
      <c r="N176" s="6" t="s">
        <v>5</v>
      </c>
      <c r="P176" s="11" t="s">
        <v>444</v>
      </c>
      <c r="R176" s="6" t="s">
        <v>450</v>
      </c>
      <c r="W176" s="6" t="s">
        <v>468</v>
      </c>
      <c r="Z176" s="13" t="s">
        <v>506</v>
      </c>
      <c r="AA176" s="13" t="s">
        <v>507</v>
      </c>
      <c r="AD176" s="11"/>
      <c r="AE176" s="6"/>
      <c r="AF176" s="6"/>
      <c r="AI176" s="34" t="s">
        <v>743</v>
      </c>
      <c r="AJ176" s="35" t="s">
        <v>665</v>
      </c>
      <c r="AK176" s="36">
        <f t="shared" si="7"/>
        <v>39481</v>
      </c>
      <c r="AL176" s="37">
        <v>2.9847000000000001</v>
      </c>
      <c r="AM176" s="37">
        <v>16.697199999999999</v>
      </c>
      <c r="AN176" s="37">
        <v>0.20699999999999999</v>
      </c>
      <c r="AO176" s="37">
        <v>12.101599999999999</v>
      </c>
      <c r="AP176" s="37">
        <v>2.6619999999999999</v>
      </c>
      <c r="AQ176" s="37">
        <v>1.7863</v>
      </c>
      <c r="AR176" s="37">
        <v>1.4221999999999999</v>
      </c>
      <c r="AS176" s="37">
        <v>33.434399999999997</v>
      </c>
      <c r="AT176" s="37">
        <v>8.2210999999999999</v>
      </c>
      <c r="AU176" s="37">
        <v>45.055799999999998</v>
      </c>
      <c r="AV176" s="37">
        <v>2.7795000000000001</v>
      </c>
      <c r="AW176" s="37">
        <v>0.45129999999999998</v>
      </c>
      <c r="AX176" s="38">
        <v>30210.515599999999</v>
      </c>
      <c r="AY176" s="37">
        <v>7.7785000000000002</v>
      </c>
      <c r="AZ176" s="39">
        <v>0</v>
      </c>
      <c r="BA176" s="39">
        <v>31.9313</v>
      </c>
      <c r="BB176" s="37">
        <v>0.19089999999999999</v>
      </c>
      <c r="BC176" s="37">
        <v>9.9756999999999998</v>
      </c>
      <c r="BD176" s="39">
        <v>0</v>
      </c>
      <c r="BE176" s="37">
        <v>0.90129999999999999</v>
      </c>
      <c r="BF176" s="37">
        <v>0.30259999999999998</v>
      </c>
      <c r="BG176" s="37">
        <v>8.7676999999999996</v>
      </c>
      <c r="BH176" s="40">
        <v>33.276200000000003</v>
      </c>
      <c r="BI176" s="40">
        <v>188.9342</v>
      </c>
      <c r="BJ176" s="34" t="s">
        <v>743</v>
      </c>
      <c r="BK176" s="35" t="s">
        <v>738</v>
      </c>
      <c r="BL176" s="36">
        <f t="shared" si="6"/>
        <v>39492</v>
      </c>
      <c r="BM176" s="41">
        <v>58664.296900000001</v>
      </c>
      <c r="BN176" s="41">
        <v>351.33390000000003</v>
      </c>
      <c r="BO176" s="41">
        <v>1222.4186999999999</v>
      </c>
      <c r="BP176" s="42">
        <v>2.0188000000000001</v>
      </c>
      <c r="BQ176" s="41">
        <v>4552.4844000000003</v>
      </c>
      <c r="BR176" s="40">
        <v>232.22669999999999</v>
      </c>
      <c r="BS176" s="41">
        <v>1114.4175</v>
      </c>
      <c r="BT176" s="41">
        <v>3825.4431</v>
      </c>
      <c r="BU176" s="40">
        <v>72.993499999999997</v>
      </c>
    </row>
    <row r="177" spans="1:73">
      <c r="A177" s="11" t="s">
        <v>216</v>
      </c>
      <c r="B177" s="18">
        <v>7</v>
      </c>
      <c r="C177" s="6" t="s">
        <v>3</v>
      </c>
      <c r="D177" s="21" t="s">
        <v>497</v>
      </c>
      <c r="E177" s="6" t="s">
        <v>40</v>
      </c>
      <c r="F177" s="6" t="s">
        <v>39</v>
      </c>
      <c r="G177" s="6" t="s">
        <v>369</v>
      </c>
      <c r="H177" s="6" t="s">
        <v>38</v>
      </c>
      <c r="I177" s="11" t="s">
        <v>371</v>
      </c>
      <c r="J177" s="21" t="s">
        <v>426</v>
      </c>
      <c r="L177" s="12" t="s">
        <v>401</v>
      </c>
      <c r="M177" s="12" t="s">
        <v>381</v>
      </c>
      <c r="N177" s="6" t="s">
        <v>5</v>
      </c>
      <c r="P177" s="11" t="s">
        <v>444</v>
      </c>
      <c r="R177" s="6" t="s">
        <v>450</v>
      </c>
      <c r="W177" s="6" t="s">
        <v>468</v>
      </c>
      <c r="Z177" s="13" t="s">
        <v>506</v>
      </c>
      <c r="AA177" s="13" t="s">
        <v>507</v>
      </c>
      <c r="AD177" s="11"/>
      <c r="AE177" s="6"/>
      <c r="AF177" s="6"/>
      <c r="AI177" s="34" t="s">
        <v>744</v>
      </c>
      <c r="AJ177" s="35" t="s">
        <v>665</v>
      </c>
      <c r="AK177" s="36">
        <f t="shared" si="7"/>
        <v>39481</v>
      </c>
      <c r="AL177" s="37">
        <v>2.8058000000000001</v>
      </c>
      <c r="AM177" s="37">
        <v>29.2852</v>
      </c>
      <c r="AN177" s="37">
        <v>0.36480000000000001</v>
      </c>
      <c r="AO177" s="37">
        <v>23.958500000000001</v>
      </c>
      <c r="AP177" s="37">
        <v>4.5358999999999998</v>
      </c>
      <c r="AQ177" s="37">
        <v>3.1393</v>
      </c>
      <c r="AR177" s="37">
        <v>2.319</v>
      </c>
      <c r="AS177" s="37">
        <v>56.151299999999999</v>
      </c>
      <c r="AT177" s="37">
        <v>7.5987999999999998</v>
      </c>
      <c r="AU177" s="37">
        <v>59.310699999999997</v>
      </c>
      <c r="AV177" s="37">
        <v>3.1286</v>
      </c>
      <c r="AW177" s="37">
        <v>0.68869999999999998</v>
      </c>
      <c r="AX177" s="38">
        <v>28080.857400000001</v>
      </c>
      <c r="AY177" s="37">
        <v>13.499499999999999</v>
      </c>
      <c r="AZ177" s="39">
        <v>16.333100000000002</v>
      </c>
      <c r="BA177" s="39">
        <v>29.0809</v>
      </c>
      <c r="BB177" s="37">
        <v>0.2591</v>
      </c>
      <c r="BC177" s="37">
        <v>11.918799999999999</v>
      </c>
      <c r="BD177" s="39">
        <v>32.070799999999998</v>
      </c>
      <c r="BE177" s="37">
        <v>1.3532999999999999</v>
      </c>
      <c r="BF177" s="37">
        <v>0.5464</v>
      </c>
      <c r="BG177" s="37">
        <v>11.960100000000001</v>
      </c>
      <c r="BH177" s="40">
        <v>38.654200000000003</v>
      </c>
      <c r="BI177" s="40">
        <v>340.11219999999997</v>
      </c>
      <c r="BJ177" s="34" t="s">
        <v>744</v>
      </c>
      <c r="BK177" s="35" t="s">
        <v>738</v>
      </c>
      <c r="BL177" s="36">
        <f t="shared" si="6"/>
        <v>39492</v>
      </c>
      <c r="BM177" s="41">
        <v>75301.468800000002</v>
      </c>
      <c r="BN177" s="41">
        <v>128.59960000000001</v>
      </c>
      <c r="BO177" s="41">
        <v>1938.6556</v>
      </c>
      <c r="BP177" s="42">
        <v>3.3258000000000001</v>
      </c>
      <c r="BQ177" s="41">
        <v>3607.5149000000001</v>
      </c>
      <c r="BR177" s="40">
        <v>105.191</v>
      </c>
      <c r="BS177" s="41">
        <v>1238.2981</v>
      </c>
      <c r="BT177" s="41">
        <v>5486.6108000000004</v>
      </c>
      <c r="BU177" s="40">
        <v>88.0184</v>
      </c>
    </row>
    <row r="178" spans="1:73">
      <c r="A178" s="11" t="s">
        <v>217</v>
      </c>
      <c r="B178" s="18">
        <v>10</v>
      </c>
      <c r="C178" s="6" t="s">
        <v>3</v>
      </c>
      <c r="D178" s="21" t="s">
        <v>497</v>
      </c>
      <c r="E178" s="6" t="s">
        <v>40</v>
      </c>
      <c r="F178" s="6" t="s">
        <v>39</v>
      </c>
      <c r="G178" s="6" t="s">
        <v>369</v>
      </c>
      <c r="H178" s="6" t="s">
        <v>38</v>
      </c>
      <c r="I178" s="11" t="s">
        <v>371</v>
      </c>
      <c r="J178" s="21" t="s">
        <v>426</v>
      </c>
      <c r="L178" s="12" t="s">
        <v>401</v>
      </c>
      <c r="M178" s="12" t="s">
        <v>381</v>
      </c>
      <c r="N178" s="6" t="s">
        <v>5</v>
      </c>
      <c r="P178" s="11" t="s">
        <v>442</v>
      </c>
      <c r="R178" s="6" t="s">
        <v>449</v>
      </c>
      <c r="W178" s="6" t="s">
        <v>468</v>
      </c>
      <c r="Z178" s="13" t="s">
        <v>506</v>
      </c>
      <c r="AA178" s="13" t="s">
        <v>507</v>
      </c>
      <c r="AD178" s="11"/>
      <c r="AE178" s="6"/>
      <c r="AF178" s="6"/>
      <c r="AI178" s="34" t="s">
        <v>745</v>
      </c>
      <c r="AJ178" s="35" t="s">
        <v>665</v>
      </c>
      <c r="AK178" s="36">
        <f t="shared" si="7"/>
        <v>39481</v>
      </c>
      <c r="AL178" s="37">
        <v>4.5777999999999999</v>
      </c>
      <c r="AM178" s="37">
        <v>31.239899999999999</v>
      </c>
      <c r="AN178" s="37">
        <v>0.39860000000000001</v>
      </c>
      <c r="AO178" s="37">
        <v>28.251100000000001</v>
      </c>
      <c r="AP178" s="37">
        <v>5.5601000000000003</v>
      </c>
      <c r="AQ178" s="37">
        <v>2.9076</v>
      </c>
      <c r="AR178" s="37">
        <v>2.6478999999999999</v>
      </c>
      <c r="AS178" s="37">
        <v>69.351399999999998</v>
      </c>
      <c r="AT178" s="37">
        <v>8.8660999999999994</v>
      </c>
      <c r="AU178" s="37">
        <v>58.517600000000002</v>
      </c>
      <c r="AV178" s="37">
        <v>2.1551</v>
      </c>
      <c r="AW178" s="37">
        <v>0.86560000000000004</v>
      </c>
      <c r="AX178" s="38">
        <v>30971.845700000002</v>
      </c>
      <c r="AY178" s="37">
        <v>12.668799999999999</v>
      </c>
      <c r="AZ178" s="39">
        <v>0</v>
      </c>
      <c r="BA178" s="39">
        <v>31.340800000000002</v>
      </c>
      <c r="BB178" s="37">
        <v>0.27760000000000001</v>
      </c>
      <c r="BC178" s="37">
        <v>11.266</v>
      </c>
      <c r="BD178" s="39">
        <v>0</v>
      </c>
      <c r="BE178" s="37">
        <v>1.0482</v>
      </c>
      <c r="BF178" s="37">
        <v>0.73170000000000002</v>
      </c>
      <c r="BG178" s="37">
        <v>12.8964</v>
      </c>
      <c r="BH178" s="40">
        <v>29.706700000000001</v>
      </c>
      <c r="BI178" s="40">
        <v>337.28300000000002</v>
      </c>
      <c r="BJ178" s="34" t="s">
        <v>745</v>
      </c>
      <c r="BK178" s="35" t="s">
        <v>738</v>
      </c>
      <c r="BL178" s="36">
        <f t="shared" si="6"/>
        <v>39492</v>
      </c>
      <c r="BM178" s="41">
        <v>65656.968800000002</v>
      </c>
      <c r="BN178" s="41">
        <v>226.46469999999999</v>
      </c>
      <c r="BO178" s="41">
        <v>1442.5547999999999</v>
      </c>
      <c r="BP178" s="42">
        <v>4.2302</v>
      </c>
      <c r="BQ178" s="41">
        <v>4680.8926000000001</v>
      </c>
      <c r="BR178" s="40">
        <v>214.12090000000001</v>
      </c>
      <c r="BS178" s="41">
        <v>1731.7402</v>
      </c>
      <c r="BT178" s="41">
        <v>4677.0043999999998</v>
      </c>
      <c r="BU178" s="40">
        <v>87.653800000000004</v>
      </c>
    </row>
    <row r="179" spans="1:73">
      <c r="A179" s="11" t="s">
        <v>218</v>
      </c>
      <c r="B179" s="18">
        <v>12</v>
      </c>
      <c r="C179" s="6" t="s">
        <v>3</v>
      </c>
      <c r="D179" s="21" t="s">
        <v>497</v>
      </c>
      <c r="E179" s="6" t="s">
        <v>40</v>
      </c>
      <c r="F179" s="6" t="s">
        <v>39</v>
      </c>
      <c r="G179" s="6" t="s">
        <v>369</v>
      </c>
      <c r="H179" s="6" t="s">
        <v>38</v>
      </c>
      <c r="I179" s="11" t="s">
        <v>371</v>
      </c>
      <c r="J179" s="21" t="s">
        <v>426</v>
      </c>
      <c r="L179" s="12" t="s">
        <v>401</v>
      </c>
      <c r="M179" s="12" t="s">
        <v>381</v>
      </c>
      <c r="N179" s="6" t="s">
        <v>5</v>
      </c>
      <c r="P179" s="11" t="s">
        <v>444</v>
      </c>
      <c r="R179" s="6" t="s">
        <v>453</v>
      </c>
      <c r="W179" s="6" t="s">
        <v>468</v>
      </c>
      <c r="Z179" s="13" t="s">
        <v>506</v>
      </c>
      <c r="AA179" s="13" t="s">
        <v>507</v>
      </c>
      <c r="AD179" s="11"/>
      <c r="AE179" s="6"/>
      <c r="AF179" s="6"/>
      <c r="AI179" s="34" t="s">
        <v>746</v>
      </c>
      <c r="AJ179" s="35" t="s">
        <v>665</v>
      </c>
      <c r="AK179" s="36">
        <f t="shared" si="7"/>
        <v>39481</v>
      </c>
      <c r="AL179" s="37">
        <v>2.3698999999999999</v>
      </c>
      <c r="AM179" s="37">
        <v>19.7424</v>
      </c>
      <c r="AN179" s="37">
        <v>0.35310000000000002</v>
      </c>
      <c r="AO179" s="37">
        <v>16.916599999999999</v>
      </c>
      <c r="AP179" s="37">
        <v>3.609</v>
      </c>
      <c r="AQ179" s="37">
        <v>2.8098000000000001</v>
      </c>
      <c r="AR179" s="37">
        <v>2.306</v>
      </c>
      <c r="AS179" s="37">
        <v>43.246499999999997</v>
      </c>
      <c r="AT179" s="37">
        <v>4.7069000000000001</v>
      </c>
      <c r="AU179" s="37">
        <v>41.295699999999997</v>
      </c>
      <c r="AV179" s="37">
        <v>2.1798999999999999</v>
      </c>
      <c r="AW179" s="37">
        <v>0.63880000000000003</v>
      </c>
      <c r="AX179" s="38">
        <v>17262.331999999999</v>
      </c>
      <c r="AY179" s="37">
        <v>11.2507</v>
      </c>
      <c r="AZ179" s="39">
        <v>0</v>
      </c>
      <c r="BA179" s="39">
        <v>26.0928</v>
      </c>
      <c r="BB179" s="37">
        <v>0.19589999999999999</v>
      </c>
      <c r="BC179" s="37">
        <v>8.2972000000000001</v>
      </c>
      <c r="BD179" s="39">
        <v>0</v>
      </c>
      <c r="BE179" s="37">
        <v>1.1692</v>
      </c>
      <c r="BF179" s="37">
        <v>0.56879999999999997</v>
      </c>
      <c r="BG179" s="37">
        <v>8.7257999999999996</v>
      </c>
      <c r="BH179" s="40">
        <v>31.1614</v>
      </c>
      <c r="BI179" s="40">
        <v>279.31869999999998</v>
      </c>
      <c r="BJ179" s="34" t="s">
        <v>746</v>
      </c>
      <c r="BK179" s="35" t="s">
        <v>738</v>
      </c>
      <c r="BL179" s="36">
        <f t="shared" si="6"/>
        <v>39492</v>
      </c>
      <c r="BM179" s="41">
        <v>53031.593800000002</v>
      </c>
      <c r="BN179" s="41">
        <v>188.6207</v>
      </c>
      <c r="BO179" s="41">
        <v>718.24180000000001</v>
      </c>
      <c r="BP179" s="42">
        <v>3.2475999999999998</v>
      </c>
      <c r="BQ179" s="41">
        <v>2792.0205000000001</v>
      </c>
      <c r="BR179" s="40">
        <v>159.6225</v>
      </c>
      <c r="BS179" s="41">
        <v>1022.8594000000001</v>
      </c>
      <c r="BT179" s="41">
        <v>4618.2046</v>
      </c>
      <c r="BU179" s="40">
        <v>64.741600000000005</v>
      </c>
    </row>
    <row r="180" spans="1:73">
      <c r="A180" s="11" t="s">
        <v>219</v>
      </c>
      <c r="B180" s="18">
        <v>16</v>
      </c>
      <c r="C180" s="6" t="s">
        <v>3</v>
      </c>
      <c r="D180" s="21" t="s">
        <v>497</v>
      </c>
      <c r="E180" s="6" t="s">
        <v>40</v>
      </c>
      <c r="F180" s="6" t="s">
        <v>39</v>
      </c>
      <c r="G180" s="6" t="s">
        <v>369</v>
      </c>
      <c r="H180" s="6" t="s">
        <v>38</v>
      </c>
      <c r="I180" s="11" t="s">
        <v>371</v>
      </c>
      <c r="J180" s="21" t="s">
        <v>426</v>
      </c>
      <c r="L180" s="12" t="s">
        <v>401</v>
      </c>
      <c r="M180" s="12" t="s">
        <v>381</v>
      </c>
      <c r="N180" s="6" t="s">
        <v>5</v>
      </c>
      <c r="P180" s="11" t="s">
        <v>444</v>
      </c>
      <c r="R180" s="6" t="s">
        <v>453</v>
      </c>
      <c r="W180" s="6" t="s">
        <v>468</v>
      </c>
      <c r="Z180" s="13" t="s">
        <v>506</v>
      </c>
      <c r="AA180" s="13" t="s">
        <v>507</v>
      </c>
      <c r="AD180" s="11"/>
      <c r="AE180" s="6"/>
      <c r="AF180" s="6"/>
      <c r="AI180" s="34" t="s">
        <v>747</v>
      </c>
      <c r="AJ180" s="35" t="s">
        <v>665</v>
      </c>
      <c r="AK180" s="36">
        <f t="shared" si="7"/>
        <v>39481</v>
      </c>
      <c r="AL180" s="37">
        <v>2.4386000000000001</v>
      </c>
      <c r="AM180" s="37">
        <v>29.727699999999999</v>
      </c>
      <c r="AN180" s="37">
        <v>0.33850000000000002</v>
      </c>
      <c r="AO180" s="37">
        <v>25.1297</v>
      </c>
      <c r="AP180" s="37">
        <v>4.6755000000000004</v>
      </c>
      <c r="AQ180" s="37">
        <v>2.6663999999999999</v>
      </c>
      <c r="AR180" s="37">
        <v>2.1257999999999999</v>
      </c>
      <c r="AS180" s="37">
        <v>59.995100000000001</v>
      </c>
      <c r="AT180" s="37">
        <v>4.3730000000000002</v>
      </c>
      <c r="AU180" s="37">
        <v>47.788200000000003</v>
      </c>
      <c r="AV180" s="37">
        <v>2.3711000000000002</v>
      </c>
      <c r="AW180" s="37">
        <v>0.63260000000000005</v>
      </c>
      <c r="AX180" s="38">
        <v>22341.3066</v>
      </c>
      <c r="AY180" s="37">
        <v>13.2872</v>
      </c>
      <c r="AZ180" s="39">
        <v>0</v>
      </c>
      <c r="BA180" s="39">
        <v>21.982299999999999</v>
      </c>
      <c r="BB180" s="37">
        <v>0.2452</v>
      </c>
      <c r="BC180" s="37">
        <v>9.5612999999999992</v>
      </c>
      <c r="BD180" s="39">
        <v>34.905700000000003</v>
      </c>
      <c r="BE180" s="37">
        <v>1.0364</v>
      </c>
      <c r="BF180" s="37">
        <v>0.55289999999999995</v>
      </c>
      <c r="BG180" s="37">
        <v>12.1404</v>
      </c>
      <c r="BH180" s="40">
        <v>24.109100000000002</v>
      </c>
      <c r="BI180" s="40">
        <v>319.47140000000002</v>
      </c>
      <c r="BJ180" s="34" t="s">
        <v>747</v>
      </c>
      <c r="BK180" s="35" t="s">
        <v>738</v>
      </c>
      <c r="BL180" s="36">
        <f t="shared" si="6"/>
        <v>39492</v>
      </c>
      <c r="BM180" s="41">
        <v>55530.710899999998</v>
      </c>
      <c r="BN180" s="41">
        <v>244.11750000000001</v>
      </c>
      <c r="BO180" s="41">
        <v>998.93299999999999</v>
      </c>
      <c r="BP180" s="42">
        <v>3.2612000000000001</v>
      </c>
      <c r="BQ180" s="41">
        <v>4427.6620999999996</v>
      </c>
      <c r="BR180" s="40">
        <v>198.59309999999999</v>
      </c>
      <c r="BS180" s="41">
        <v>1512.9718</v>
      </c>
      <c r="BT180" s="41">
        <v>4558.7271000000001</v>
      </c>
      <c r="BU180" s="40">
        <v>58.203499999999998</v>
      </c>
    </row>
    <row r="181" spans="1:73">
      <c r="A181" s="11" t="s">
        <v>220</v>
      </c>
      <c r="B181" s="18">
        <v>21</v>
      </c>
      <c r="C181" s="6" t="s">
        <v>3</v>
      </c>
      <c r="D181" s="21" t="s">
        <v>497</v>
      </c>
      <c r="E181" s="6" t="s">
        <v>40</v>
      </c>
      <c r="F181" s="6" t="s">
        <v>39</v>
      </c>
      <c r="G181" s="6" t="s">
        <v>369</v>
      </c>
      <c r="H181" s="6" t="s">
        <v>38</v>
      </c>
      <c r="I181" s="11" t="s">
        <v>371</v>
      </c>
      <c r="J181" s="21" t="s">
        <v>426</v>
      </c>
      <c r="L181" s="12" t="s">
        <v>401</v>
      </c>
      <c r="M181" s="12" t="s">
        <v>381</v>
      </c>
      <c r="N181" s="6" t="s">
        <v>5</v>
      </c>
      <c r="P181" s="6" t="s">
        <v>438</v>
      </c>
      <c r="R181" s="6" t="s">
        <v>450</v>
      </c>
      <c r="W181" s="6" t="s">
        <v>468</v>
      </c>
      <c r="Z181" s="13" t="s">
        <v>506</v>
      </c>
      <c r="AA181" s="13" t="s">
        <v>507</v>
      </c>
      <c r="AD181" s="11"/>
      <c r="AE181" s="6"/>
      <c r="AF181" s="6"/>
      <c r="AI181" s="34" t="s">
        <v>748</v>
      </c>
      <c r="AJ181" s="35" t="s">
        <v>665</v>
      </c>
      <c r="AK181" s="36">
        <f t="shared" si="7"/>
        <v>39481</v>
      </c>
      <c r="AL181" s="37">
        <v>3.1053999999999999</v>
      </c>
      <c r="AM181" s="37">
        <v>23.093800000000002</v>
      </c>
      <c r="AN181" s="37">
        <v>0.39760000000000001</v>
      </c>
      <c r="AO181" s="37">
        <v>18.387599999999999</v>
      </c>
      <c r="AP181" s="37">
        <v>3.7332999999999998</v>
      </c>
      <c r="AQ181" s="37">
        <v>3.1221000000000001</v>
      </c>
      <c r="AR181" s="37">
        <v>2.3245</v>
      </c>
      <c r="AS181" s="37">
        <v>48.620600000000003</v>
      </c>
      <c r="AT181" s="37">
        <v>7.3643999999999998</v>
      </c>
      <c r="AU181" s="37">
        <v>57.622599999999998</v>
      </c>
      <c r="AV181" s="37">
        <v>3.7694999999999999</v>
      </c>
      <c r="AW181" s="37">
        <v>0.61560000000000004</v>
      </c>
      <c r="AX181" s="38">
        <v>29024.136699999999</v>
      </c>
      <c r="AY181" s="37">
        <v>9.5765999999999991</v>
      </c>
      <c r="AZ181" s="39">
        <v>0</v>
      </c>
      <c r="BA181" s="39">
        <v>31.503499999999999</v>
      </c>
      <c r="BB181" s="37">
        <v>0.27410000000000001</v>
      </c>
      <c r="BC181" s="37">
        <v>12.840199999999999</v>
      </c>
      <c r="BD181" s="39">
        <v>0</v>
      </c>
      <c r="BE181" s="37">
        <v>1.2786999999999999</v>
      </c>
      <c r="BF181" s="37">
        <v>0.49940000000000001</v>
      </c>
      <c r="BG181" s="37">
        <v>11.1448</v>
      </c>
      <c r="BH181" s="40">
        <v>36.5824</v>
      </c>
      <c r="BI181" s="40">
        <v>258.17500000000001</v>
      </c>
      <c r="BJ181" s="34" t="s">
        <v>748</v>
      </c>
      <c r="BK181" s="35" t="s">
        <v>738</v>
      </c>
      <c r="BL181" s="36">
        <f t="shared" si="6"/>
        <v>39492</v>
      </c>
      <c r="BM181" s="41">
        <v>85570.25</v>
      </c>
      <c r="BN181" s="41">
        <v>424.59370000000001</v>
      </c>
      <c r="BO181" s="41">
        <v>3563.2033999999999</v>
      </c>
      <c r="BP181" s="42">
        <v>3.1038000000000001</v>
      </c>
      <c r="BQ181" s="41">
        <v>2958.9985000000001</v>
      </c>
      <c r="BR181" s="40">
        <v>402.4511</v>
      </c>
      <c r="BS181" s="41">
        <v>748.58259999999996</v>
      </c>
      <c r="BT181" s="41">
        <v>4754.1890000000003</v>
      </c>
      <c r="BU181" s="40">
        <v>72.198899999999995</v>
      </c>
    </row>
    <row r="182" spans="1:73">
      <c r="A182" s="11" t="s">
        <v>221</v>
      </c>
      <c r="B182" s="18">
        <v>23</v>
      </c>
      <c r="C182" s="6" t="s">
        <v>3</v>
      </c>
      <c r="D182" s="21" t="s">
        <v>497</v>
      </c>
      <c r="E182" s="6" t="s">
        <v>40</v>
      </c>
      <c r="F182" s="6" t="s">
        <v>39</v>
      </c>
      <c r="G182" s="6" t="s">
        <v>369</v>
      </c>
      <c r="H182" s="6" t="s">
        <v>38</v>
      </c>
      <c r="I182" s="11" t="s">
        <v>371</v>
      </c>
      <c r="J182" s="21" t="s">
        <v>426</v>
      </c>
      <c r="L182" s="12" t="s">
        <v>401</v>
      </c>
      <c r="M182" s="12" t="s">
        <v>381</v>
      </c>
      <c r="N182" s="6" t="s">
        <v>5</v>
      </c>
      <c r="P182" s="11" t="s">
        <v>442</v>
      </c>
      <c r="R182" s="6" t="s">
        <v>453</v>
      </c>
      <c r="W182" s="6" t="s">
        <v>468</v>
      </c>
      <c r="Z182" s="13" t="s">
        <v>506</v>
      </c>
      <c r="AA182" s="13" t="s">
        <v>507</v>
      </c>
      <c r="AD182" s="11"/>
      <c r="AE182" s="6"/>
      <c r="AF182" s="6"/>
      <c r="AI182" s="34" t="s">
        <v>749</v>
      </c>
      <c r="AJ182" s="35" t="s">
        <v>665</v>
      </c>
      <c r="AK182" s="36">
        <f t="shared" si="7"/>
        <v>39481</v>
      </c>
      <c r="AL182" s="37">
        <v>2.7063999999999999</v>
      </c>
      <c r="AM182" s="37">
        <v>31.030100000000001</v>
      </c>
      <c r="AN182" s="37">
        <v>0.47599999999999998</v>
      </c>
      <c r="AO182" s="37">
        <v>29.319199999999999</v>
      </c>
      <c r="AP182" s="37">
        <v>5.2460000000000004</v>
      </c>
      <c r="AQ182" s="37">
        <v>3.2801</v>
      </c>
      <c r="AR182" s="37">
        <v>2.6604999999999999</v>
      </c>
      <c r="AS182" s="37">
        <v>64.512600000000006</v>
      </c>
      <c r="AT182" s="37">
        <v>4.6470000000000002</v>
      </c>
      <c r="AU182" s="37">
        <v>43.969000000000001</v>
      </c>
      <c r="AV182" s="37">
        <v>1.9605999999999999</v>
      </c>
      <c r="AW182" s="37">
        <v>0.80640000000000001</v>
      </c>
      <c r="AX182" s="38">
        <v>19271.699199999999</v>
      </c>
      <c r="AY182" s="37">
        <v>11.196099999999999</v>
      </c>
      <c r="AZ182" s="39">
        <v>0</v>
      </c>
      <c r="BA182" s="39">
        <v>23.676100000000002</v>
      </c>
      <c r="BB182" s="37">
        <v>0.20849999999999999</v>
      </c>
      <c r="BC182" s="37">
        <v>8.8785000000000007</v>
      </c>
      <c r="BD182" s="39">
        <v>44.334000000000003</v>
      </c>
      <c r="BE182" s="37">
        <v>1.2282999999999999</v>
      </c>
      <c r="BF182" s="37">
        <v>0.70509999999999995</v>
      </c>
      <c r="BG182" s="37">
        <v>11.459300000000001</v>
      </c>
      <c r="BH182" s="40">
        <v>30.441600000000001</v>
      </c>
      <c r="BI182" s="40">
        <v>298.08640000000003</v>
      </c>
      <c r="BJ182" s="34" t="s">
        <v>749</v>
      </c>
      <c r="BK182" s="35" t="s">
        <v>738</v>
      </c>
      <c r="BL182" s="36">
        <f t="shared" si="6"/>
        <v>39492</v>
      </c>
      <c r="BM182" s="41">
        <v>56182.566400000003</v>
      </c>
      <c r="BN182" s="41">
        <v>197.75489999999999</v>
      </c>
      <c r="BO182" s="41">
        <v>935.96870000000001</v>
      </c>
      <c r="BP182" s="42">
        <v>3.7667000000000002</v>
      </c>
      <c r="BQ182" s="41">
        <v>2952.8611000000001</v>
      </c>
      <c r="BR182" s="40">
        <v>85.662599999999998</v>
      </c>
      <c r="BS182" s="41">
        <v>1036.9557</v>
      </c>
      <c r="BT182" s="41">
        <v>4990.4341000000004</v>
      </c>
      <c r="BU182" s="40">
        <v>64.440600000000003</v>
      </c>
    </row>
    <row r="183" spans="1:73">
      <c r="A183" s="11" t="s">
        <v>222</v>
      </c>
      <c r="B183" s="18">
        <v>27</v>
      </c>
      <c r="C183" s="6" t="s">
        <v>3</v>
      </c>
      <c r="D183" s="21" t="s">
        <v>497</v>
      </c>
      <c r="E183" s="6" t="s">
        <v>40</v>
      </c>
      <c r="F183" s="6" t="s">
        <v>39</v>
      </c>
      <c r="G183" s="6" t="s">
        <v>369</v>
      </c>
      <c r="H183" s="6" t="s">
        <v>38</v>
      </c>
      <c r="I183" s="11" t="s">
        <v>371</v>
      </c>
      <c r="J183" s="21" t="s">
        <v>426</v>
      </c>
      <c r="L183" s="12" t="s">
        <v>401</v>
      </c>
      <c r="M183" s="12" t="s">
        <v>381</v>
      </c>
      <c r="N183" s="6" t="s">
        <v>5</v>
      </c>
      <c r="P183" s="11" t="s">
        <v>442</v>
      </c>
      <c r="R183" s="6" t="s">
        <v>450</v>
      </c>
      <c r="W183" s="6" t="s">
        <v>468</v>
      </c>
      <c r="Z183" s="13" t="s">
        <v>506</v>
      </c>
      <c r="AA183" s="13" t="s">
        <v>507</v>
      </c>
      <c r="AD183" s="11"/>
      <c r="AE183" s="6"/>
      <c r="AF183" s="6"/>
      <c r="AI183" s="34" t="s">
        <v>750</v>
      </c>
      <c r="AJ183" s="35" t="s">
        <v>665</v>
      </c>
      <c r="AK183" s="36">
        <f t="shared" si="7"/>
        <v>39481</v>
      </c>
      <c r="AL183" s="37">
        <v>3.8824999999999998</v>
      </c>
      <c r="AM183" s="37">
        <v>23.235099999999999</v>
      </c>
      <c r="AN183" s="37">
        <v>0.29930000000000001</v>
      </c>
      <c r="AO183" s="37">
        <v>20.264199999999999</v>
      </c>
      <c r="AP183" s="37">
        <v>3.8216999999999999</v>
      </c>
      <c r="AQ183" s="37">
        <v>2.7825000000000002</v>
      </c>
      <c r="AR183" s="37">
        <v>1.9556</v>
      </c>
      <c r="AS183" s="37">
        <v>48.878100000000003</v>
      </c>
      <c r="AT183" s="37">
        <v>5.1524000000000001</v>
      </c>
      <c r="AU183" s="37">
        <v>46.895299999999999</v>
      </c>
      <c r="AV183" s="37">
        <v>3.0962999999999998</v>
      </c>
      <c r="AW183" s="37">
        <v>0.54320000000000002</v>
      </c>
      <c r="AX183" s="38">
        <v>21529.875</v>
      </c>
      <c r="AY183" s="37">
        <v>14.773</v>
      </c>
      <c r="AZ183" s="39">
        <v>0</v>
      </c>
      <c r="BA183" s="39">
        <v>31.282499999999999</v>
      </c>
      <c r="BB183" s="37">
        <v>0.23269999999999999</v>
      </c>
      <c r="BC183" s="37">
        <v>9.4549000000000003</v>
      </c>
      <c r="BD183" s="39">
        <v>0</v>
      </c>
      <c r="BE183" s="37">
        <v>1.1096999999999999</v>
      </c>
      <c r="BF183" s="37">
        <v>0.47970000000000002</v>
      </c>
      <c r="BG183" s="37">
        <v>11.3627</v>
      </c>
      <c r="BH183" s="40">
        <v>27.259399999999999</v>
      </c>
      <c r="BI183" s="40">
        <v>362.2516</v>
      </c>
      <c r="BJ183" s="34" t="s">
        <v>750</v>
      </c>
      <c r="BK183" s="35" t="s">
        <v>738</v>
      </c>
      <c r="BL183" s="36">
        <f t="shared" si="6"/>
        <v>39492</v>
      </c>
      <c r="BM183" s="41">
        <v>56699.214800000002</v>
      </c>
      <c r="BN183" s="41">
        <v>282.0496</v>
      </c>
      <c r="BO183" s="41">
        <v>1394.2077999999999</v>
      </c>
      <c r="BP183" s="42">
        <v>3.0697000000000001</v>
      </c>
      <c r="BQ183" s="41">
        <v>3694.4458</v>
      </c>
      <c r="BR183" s="40">
        <v>215.43039999999999</v>
      </c>
      <c r="BS183" s="41">
        <v>1383.0168000000001</v>
      </c>
      <c r="BT183" s="41">
        <v>4442.71</v>
      </c>
      <c r="BU183" s="40">
        <v>60.976599999999998</v>
      </c>
    </row>
    <row r="184" spans="1:73">
      <c r="A184" s="11" t="s">
        <v>223</v>
      </c>
      <c r="B184" s="18">
        <v>40</v>
      </c>
      <c r="C184" s="6" t="s">
        <v>3</v>
      </c>
      <c r="D184" s="21" t="s">
        <v>497</v>
      </c>
      <c r="E184" s="6" t="s">
        <v>40</v>
      </c>
      <c r="F184" s="6" t="s">
        <v>39</v>
      </c>
      <c r="G184" s="6" t="s">
        <v>369</v>
      </c>
      <c r="H184" s="6" t="s">
        <v>38</v>
      </c>
      <c r="I184" s="11" t="s">
        <v>371</v>
      </c>
      <c r="J184" s="21" t="s">
        <v>426</v>
      </c>
      <c r="L184" s="12" t="s">
        <v>401</v>
      </c>
      <c r="M184" s="12" t="s">
        <v>381</v>
      </c>
      <c r="N184" s="6" t="s">
        <v>5</v>
      </c>
      <c r="P184" s="11" t="s">
        <v>444</v>
      </c>
      <c r="R184" s="6" t="s">
        <v>450</v>
      </c>
      <c r="W184" s="6" t="s">
        <v>468</v>
      </c>
      <c r="Z184" s="13" t="s">
        <v>506</v>
      </c>
      <c r="AA184" s="13" t="s">
        <v>507</v>
      </c>
      <c r="AD184" s="11"/>
      <c r="AE184" s="6"/>
      <c r="AF184" s="6"/>
      <c r="AI184" s="34" t="s">
        <v>751</v>
      </c>
      <c r="AJ184" s="35" t="s">
        <v>665</v>
      </c>
      <c r="AK184" s="36">
        <f t="shared" si="7"/>
        <v>39481</v>
      </c>
      <c r="AL184" s="37">
        <v>2.2515000000000001</v>
      </c>
      <c r="AM184" s="37">
        <v>23.215399999999999</v>
      </c>
      <c r="AN184" s="37">
        <v>0.31830000000000003</v>
      </c>
      <c r="AO184" s="37">
        <v>20.758800000000001</v>
      </c>
      <c r="AP184" s="37">
        <v>4.1257999999999999</v>
      </c>
      <c r="AQ184" s="37">
        <v>2.9022999999999999</v>
      </c>
      <c r="AR184" s="37">
        <v>2.0146999999999999</v>
      </c>
      <c r="AS184" s="37">
        <v>50.0259</v>
      </c>
      <c r="AT184" s="37">
        <v>6.4208999999999996</v>
      </c>
      <c r="AU184" s="37">
        <v>51.502899999999997</v>
      </c>
      <c r="AV184" s="37">
        <v>2.7658999999999998</v>
      </c>
      <c r="AW184" s="37">
        <v>0.66849999999999998</v>
      </c>
      <c r="AX184" s="38">
        <v>28236.835899999998</v>
      </c>
      <c r="AY184" s="37">
        <v>10.1417</v>
      </c>
      <c r="AZ184" s="39">
        <v>0</v>
      </c>
      <c r="BA184" s="39">
        <v>31.748200000000001</v>
      </c>
      <c r="BB184" s="37">
        <v>0.21279999999999999</v>
      </c>
      <c r="BC184" s="37">
        <v>11.183</v>
      </c>
      <c r="BD184" s="39">
        <v>0</v>
      </c>
      <c r="BE184" s="37">
        <v>1.2145999999999999</v>
      </c>
      <c r="BF184" s="37">
        <v>0.53249999999999997</v>
      </c>
      <c r="BG184" s="37">
        <v>11.0466</v>
      </c>
      <c r="BH184" s="40">
        <v>27.592400000000001</v>
      </c>
      <c r="BI184" s="40">
        <v>239.8595</v>
      </c>
      <c r="BJ184" s="34" t="s">
        <v>751</v>
      </c>
      <c r="BK184" s="35" t="s">
        <v>738</v>
      </c>
      <c r="BL184" s="36">
        <f t="shared" si="6"/>
        <v>39492</v>
      </c>
      <c r="BM184" s="41">
        <v>69846.179699999993</v>
      </c>
      <c r="BN184" s="41">
        <v>220.77199999999999</v>
      </c>
      <c r="BO184" s="41">
        <v>806.66690000000006</v>
      </c>
      <c r="BP184" s="42">
        <v>3.2835000000000001</v>
      </c>
      <c r="BQ184" s="41">
        <v>2763.8930999999998</v>
      </c>
      <c r="BR184" s="40">
        <v>193.94880000000001</v>
      </c>
      <c r="BS184" s="41">
        <v>1303.5418999999999</v>
      </c>
      <c r="BT184" s="41">
        <v>4971.7739000000001</v>
      </c>
      <c r="BU184" s="40">
        <v>80.739400000000003</v>
      </c>
    </row>
    <row r="185" spans="1:73">
      <c r="A185" s="11" t="s">
        <v>224</v>
      </c>
      <c r="B185" s="18">
        <v>43</v>
      </c>
      <c r="C185" s="6" t="s">
        <v>3</v>
      </c>
      <c r="D185" s="21" t="s">
        <v>497</v>
      </c>
      <c r="E185" s="6" t="s">
        <v>40</v>
      </c>
      <c r="F185" s="6" t="s">
        <v>39</v>
      </c>
      <c r="G185" s="6" t="s">
        <v>369</v>
      </c>
      <c r="H185" s="6" t="s">
        <v>38</v>
      </c>
      <c r="I185" s="11" t="s">
        <v>371</v>
      </c>
      <c r="J185" s="21" t="s">
        <v>426</v>
      </c>
      <c r="L185" s="12" t="s">
        <v>401</v>
      </c>
      <c r="M185" s="12" t="s">
        <v>381</v>
      </c>
      <c r="N185" s="6" t="s">
        <v>5</v>
      </c>
      <c r="P185" s="11" t="s">
        <v>442</v>
      </c>
      <c r="R185" s="6" t="s">
        <v>450</v>
      </c>
      <c r="W185" s="6" t="s">
        <v>468</v>
      </c>
      <c r="Z185" s="13" t="s">
        <v>506</v>
      </c>
      <c r="AA185" s="13" t="s">
        <v>507</v>
      </c>
      <c r="AD185" s="11"/>
      <c r="AE185" s="6"/>
      <c r="AF185" s="6"/>
      <c r="AI185" s="34" t="s">
        <v>752</v>
      </c>
      <c r="AJ185" s="35" t="s">
        <v>665</v>
      </c>
      <c r="AK185" s="36">
        <f t="shared" si="7"/>
        <v>39481</v>
      </c>
      <c r="AL185" s="37">
        <v>3.3862999999999999</v>
      </c>
      <c r="AM185" s="37">
        <v>24.287500000000001</v>
      </c>
      <c r="AN185" s="37">
        <v>0.38009999999999999</v>
      </c>
      <c r="AO185" s="37">
        <v>18.9941</v>
      </c>
      <c r="AP185" s="37">
        <v>3.9956999999999998</v>
      </c>
      <c r="AQ185" s="37">
        <v>2.5598999999999998</v>
      </c>
      <c r="AR185" s="37">
        <v>2.4866000000000001</v>
      </c>
      <c r="AS185" s="37">
        <v>58.336300000000001</v>
      </c>
      <c r="AT185" s="37">
        <v>11.675700000000001</v>
      </c>
      <c r="AU185" s="37">
        <v>54.745600000000003</v>
      </c>
      <c r="AV185" s="37">
        <v>3.4009999999999998</v>
      </c>
      <c r="AW185" s="37">
        <v>0.62639999999999996</v>
      </c>
      <c r="AX185" s="38">
        <v>31512.267599999999</v>
      </c>
      <c r="AY185" s="37">
        <v>11.2433</v>
      </c>
      <c r="AZ185" s="39">
        <v>0</v>
      </c>
      <c r="BA185" s="39">
        <v>28.820499999999999</v>
      </c>
      <c r="BB185" s="37">
        <v>0.21129999999999999</v>
      </c>
      <c r="BC185" s="37">
        <v>11.386799999999999</v>
      </c>
      <c r="BD185" s="39">
        <v>52.007199999999997</v>
      </c>
      <c r="BE185" s="37">
        <v>1.0618000000000001</v>
      </c>
      <c r="BF185" s="37">
        <v>0.54549999999999998</v>
      </c>
      <c r="BG185" s="37">
        <v>11.750500000000001</v>
      </c>
      <c r="BH185" s="40">
        <v>34.915799999999997</v>
      </c>
      <c r="BI185" s="40">
        <v>280.80149999999998</v>
      </c>
      <c r="BJ185" s="34" t="s">
        <v>752</v>
      </c>
      <c r="BK185" s="35" t="s">
        <v>738</v>
      </c>
      <c r="BL185" s="36">
        <f t="shared" si="6"/>
        <v>39492</v>
      </c>
      <c r="BM185" s="41">
        <v>66708.132800000007</v>
      </c>
      <c r="BN185" s="41">
        <v>642.07140000000004</v>
      </c>
      <c r="BO185" s="41">
        <v>4549.4146000000001</v>
      </c>
      <c r="BP185" s="42">
        <v>2.7721</v>
      </c>
      <c r="BQ185" s="41">
        <v>4901.6737999999996</v>
      </c>
      <c r="BR185" s="40">
        <v>283.35680000000002</v>
      </c>
      <c r="BS185" s="41">
        <v>1649.3707999999999</v>
      </c>
      <c r="BT185" s="41">
        <v>4535.3428000000004</v>
      </c>
      <c r="BU185" s="40">
        <v>71.658000000000001</v>
      </c>
    </row>
    <row r="186" spans="1:73">
      <c r="A186" s="11" t="s">
        <v>225</v>
      </c>
      <c r="B186" s="18">
        <v>46</v>
      </c>
      <c r="C186" s="6" t="s">
        <v>3</v>
      </c>
      <c r="D186" s="21" t="s">
        <v>497</v>
      </c>
      <c r="E186" s="6" t="s">
        <v>40</v>
      </c>
      <c r="F186" s="6" t="s">
        <v>39</v>
      </c>
      <c r="G186" s="6" t="s">
        <v>369</v>
      </c>
      <c r="H186" s="6" t="s">
        <v>38</v>
      </c>
      <c r="I186" s="11" t="s">
        <v>371</v>
      </c>
      <c r="J186" s="21" t="s">
        <v>426</v>
      </c>
      <c r="L186" s="12" t="s">
        <v>401</v>
      </c>
      <c r="M186" s="12" t="s">
        <v>381</v>
      </c>
      <c r="N186" s="6" t="s">
        <v>5</v>
      </c>
      <c r="P186" s="11" t="s">
        <v>442</v>
      </c>
      <c r="R186" s="6" t="s">
        <v>449</v>
      </c>
      <c r="W186" s="6" t="s">
        <v>468</v>
      </c>
      <c r="Z186" s="13" t="s">
        <v>506</v>
      </c>
      <c r="AA186" s="13" t="s">
        <v>507</v>
      </c>
      <c r="AD186" s="11"/>
      <c r="AE186" s="6"/>
      <c r="AF186" s="6"/>
      <c r="AI186" s="34" t="s">
        <v>753</v>
      </c>
      <c r="AJ186" s="35" t="s">
        <v>665</v>
      </c>
      <c r="AK186" s="36">
        <f t="shared" si="7"/>
        <v>39481</v>
      </c>
      <c r="AL186" s="37">
        <v>2.7496</v>
      </c>
      <c r="AM186" s="37">
        <v>26.000900000000001</v>
      </c>
      <c r="AN186" s="37">
        <v>0.41909999999999997</v>
      </c>
      <c r="AO186" s="37">
        <v>23.242799999999999</v>
      </c>
      <c r="AP186" s="37">
        <v>4.1769999999999996</v>
      </c>
      <c r="AQ186" s="37">
        <v>2.5407999999999999</v>
      </c>
      <c r="AR186" s="37">
        <v>2.3104</v>
      </c>
      <c r="AS186" s="37">
        <v>52.737099999999998</v>
      </c>
      <c r="AT186" s="37">
        <v>4.7218</v>
      </c>
      <c r="AU186" s="37">
        <v>46.955300000000001</v>
      </c>
      <c r="AV186" s="37">
        <v>2.1959</v>
      </c>
      <c r="AW186" s="37">
        <v>0.60119999999999996</v>
      </c>
      <c r="AX186" s="38">
        <v>21591.708999999999</v>
      </c>
      <c r="AY186" s="37">
        <v>13.103</v>
      </c>
      <c r="AZ186" s="39">
        <v>0</v>
      </c>
      <c r="BA186" s="39">
        <v>29.7027</v>
      </c>
      <c r="BB186" s="37">
        <v>0.2195</v>
      </c>
      <c r="BC186" s="37">
        <v>9.5501000000000005</v>
      </c>
      <c r="BD186" s="39">
        <v>28.756399999999999</v>
      </c>
      <c r="BE186" s="37">
        <v>1.0155000000000001</v>
      </c>
      <c r="BF186" s="37">
        <v>0.54430000000000001</v>
      </c>
      <c r="BG186" s="37">
        <v>11.155200000000001</v>
      </c>
      <c r="BH186" s="40">
        <v>31.928899999999999</v>
      </c>
      <c r="BI186" s="40">
        <v>319.11450000000002</v>
      </c>
      <c r="BJ186" s="34" t="s">
        <v>753</v>
      </c>
      <c r="BK186" s="35" t="s">
        <v>738</v>
      </c>
      <c r="BL186" s="36">
        <f t="shared" si="6"/>
        <v>39492</v>
      </c>
      <c r="BM186" s="41">
        <v>56469.343800000002</v>
      </c>
      <c r="BN186" s="41">
        <v>219.23859999999999</v>
      </c>
      <c r="BO186" s="41">
        <v>127.5972</v>
      </c>
      <c r="BP186" s="42">
        <v>3.53</v>
      </c>
      <c r="BQ186" s="41">
        <v>3736.5700999999999</v>
      </c>
      <c r="BR186" s="40">
        <v>142.6506</v>
      </c>
      <c r="BS186" s="41">
        <v>1586.4552000000001</v>
      </c>
      <c r="BT186" s="41">
        <v>4661.3984</v>
      </c>
      <c r="BU186" s="40">
        <v>63.479799999999997</v>
      </c>
    </row>
    <row r="187" spans="1:73">
      <c r="A187" s="11" t="s">
        <v>226</v>
      </c>
      <c r="B187" s="18">
        <v>51</v>
      </c>
      <c r="C187" s="6" t="s">
        <v>3</v>
      </c>
      <c r="D187" s="21" t="s">
        <v>497</v>
      </c>
      <c r="E187" s="6" t="s">
        <v>40</v>
      </c>
      <c r="F187" s="6" t="s">
        <v>39</v>
      </c>
      <c r="G187" s="6" t="s">
        <v>369</v>
      </c>
      <c r="H187" s="6" t="s">
        <v>38</v>
      </c>
      <c r="I187" s="11" t="s">
        <v>371</v>
      </c>
      <c r="J187" s="21" t="s">
        <v>426</v>
      </c>
      <c r="L187" s="12" t="s">
        <v>401</v>
      </c>
      <c r="M187" s="12" t="s">
        <v>381</v>
      </c>
      <c r="N187" s="6" t="s">
        <v>5</v>
      </c>
      <c r="P187" s="11" t="s">
        <v>444</v>
      </c>
      <c r="R187" s="6" t="s">
        <v>453</v>
      </c>
      <c r="W187" s="6" t="s">
        <v>468</v>
      </c>
      <c r="Z187" s="13" t="s">
        <v>506</v>
      </c>
      <c r="AA187" s="13" t="s">
        <v>507</v>
      </c>
      <c r="AD187" s="11"/>
      <c r="AE187" s="6"/>
      <c r="AF187" s="6"/>
      <c r="AI187" s="34" t="s">
        <v>754</v>
      </c>
      <c r="AJ187" s="35" t="s">
        <v>665</v>
      </c>
      <c r="AK187" s="36">
        <f t="shared" si="7"/>
        <v>39481</v>
      </c>
      <c r="AL187" s="37">
        <v>3.3256999999999999</v>
      </c>
      <c r="AM187" s="37">
        <v>22.764500000000002</v>
      </c>
      <c r="AN187" s="37">
        <v>0.2873</v>
      </c>
      <c r="AO187" s="37">
        <v>20.846800000000002</v>
      </c>
      <c r="AP187" s="37">
        <v>4.0098000000000003</v>
      </c>
      <c r="AQ187" s="37">
        <v>2.7391000000000001</v>
      </c>
      <c r="AR187" s="37">
        <v>1.7678</v>
      </c>
      <c r="AS187" s="37">
        <v>48.740600000000001</v>
      </c>
      <c r="AT187" s="37">
        <v>6.2624000000000004</v>
      </c>
      <c r="AU187" s="37">
        <v>50.616700000000002</v>
      </c>
      <c r="AV187" s="37">
        <v>2.8685999999999998</v>
      </c>
      <c r="AW187" s="37">
        <v>0.57889999999999997</v>
      </c>
      <c r="AX187" s="38">
        <v>30682.8613</v>
      </c>
      <c r="AY187" s="37">
        <v>9.0976999999999997</v>
      </c>
      <c r="AZ187" s="39">
        <v>0</v>
      </c>
      <c r="BA187" s="39">
        <v>26.148099999999999</v>
      </c>
      <c r="BB187" s="37">
        <v>0.2223</v>
      </c>
      <c r="BC187" s="37">
        <v>10.491899999999999</v>
      </c>
      <c r="BD187" s="39">
        <v>0</v>
      </c>
      <c r="BE187" s="37">
        <v>1.2273000000000001</v>
      </c>
      <c r="BF187" s="37">
        <v>0.52659999999999996</v>
      </c>
      <c r="BG187" s="37">
        <v>11.1334</v>
      </c>
      <c r="BH187" s="40">
        <v>27.002600000000001</v>
      </c>
      <c r="BI187" s="40">
        <v>221.33240000000001</v>
      </c>
      <c r="BJ187" s="34" t="s">
        <v>754</v>
      </c>
      <c r="BK187" s="35" t="s">
        <v>738</v>
      </c>
      <c r="BL187" s="36">
        <f t="shared" si="6"/>
        <v>39492</v>
      </c>
      <c r="BM187" s="41">
        <v>68732.171900000001</v>
      </c>
      <c r="BN187" s="41">
        <v>316.60329999999999</v>
      </c>
      <c r="BO187" s="41">
        <v>1544.0688</v>
      </c>
      <c r="BP187" s="42">
        <v>3.2467000000000001</v>
      </c>
      <c r="BQ187" s="41">
        <v>2307.2914999999998</v>
      </c>
      <c r="BR187" s="40">
        <v>143.50290000000001</v>
      </c>
      <c r="BS187" s="41">
        <v>830.52890000000002</v>
      </c>
      <c r="BT187" s="41">
        <v>4781.4312</v>
      </c>
      <c r="BU187" s="40">
        <v>79.9756</v>
      </c>
    </row>
    <row r="188" spans="1:73">
      <c r="A188" s="11" t="s">
        <v>227</v>
      </c>
      <c r="B188" s="18">
        <v>54</v>
      </c>
      <c r="C188" s="6" t="s">
        <v>3</v>
      </c>
      <c r="D188" s="21" t="s">
        <v>497</v>
      </c>
      <c r="E188" s="6" t="s">
        <v>40</v>
      </c>
      <c r="F188" s="6" t="s">
        <v>39</v>
      </c>
      <c r="G188" s="6" t="s">
        <v>369</v>
      </c>
      <c r="H188" s="6" t="s">
        <v>38</v>
      </c>
      <c r="I188" s="11" t="s">
        <v>371</v>
      </c>
      <c r="J188" s="21" t="s">
        <v>426</v>
      </c>
      <c r="L188" s="12" t="s">
        <v>401</v>
      </c>
      <c r="M188" s="12" t="s">
        <v>381</v>
      </c>
      <c r="N188" s="6" t="s">
        <v>5</v>
      </c>
      <c r="P188" s="11" t="s">
        <v>442</v>
      </c>
      <c r="R188" s="6" t="s">
        <v>450</v>
      </c>
      <c r="W188" s="6" t="s">
        <v>468</v>
      </c>
      <c r="Z188" s="13" t="s">
        <v>506</v>
      </c>
      <c r="AA188" s="13" t="s">
        <v>507</v>
      </c>
      <c r="AD188" s="11"/>
      <c r="AE188" s="6"/>
      <c r="AF188" s="6"/>
      <c r="AI188" s="34" t="s">
        <v>755</v>
      </c>
      <c r="AJ188" s="35" t="s">
        <v>665</v>
      </c>
      <c r="AK188" s="36">
        <f t="shared" si="7"/>
        <v>39481</v>
      </c>
      <c r="AL188" s="37">
        <v>3.1497999999999999</v>
      </c>
      <c r="AM188" s="37">
        <v>24.206299999999999</v>
      </c>
      <c r="AN188" s="37">
        <v>0.26150000000000001</v>
      </c>
      <c r="AO188" s="37">
        <v>19.947199999999999</v>
      </c>
      <c r="AP188" s="37">
        <v>3.81</v>
      </c>
      <c r="AQ188" s="37">
        <v>2.8599000000000001</v>
      </c>
      <c r="AR188" s="37">
        <v>1.7381</v>
      </c>
      <c r="AS188" s="37">
        <v>49.363100000000003</v>
      </c>
      <c r="AT188" s="37">
        <v>7.2401999999999997</v>
      </c>
      <c r="AU188" s="37">
        <v>52.965800000000002</v>
      </c>
      <c r="AV188" s="37">
        <v>2.9291</v>
      </c>
      <c r="AW188" s="37">
        <v>0.627</v>
      </c>
      <c r="AX188" s="38">
        <v>27985.224600000001</v>
      </c>
      <c r="AY188" s="37">
        <v>7.6982999999999997</v>
      </c>
      <c r="AZ188" s="39">
        <v>0</v>
      </c>
      <c r="BA188" s="39">
        <v>32.159399999999998</v>
      </c>
      <c r="BB188" s="37">
        <v>0.2</v>
      </c>
      <c r="BC188" s="37">
        <v>10.9267</v>
      </c>
      <c r="BD188" s="39">
        <v>38.351700000000001</v>
      </c>
      <c r="BE188" s="37">
        <v>1.2206999999999999</v>
      </c>
      <c r="BF188" s="37">
        <v>0.44729999999999998</v>
      </c>
      <c r="BG188" s="37">
        <v>10.885999999999999</v>
      </c>
      <c r="BH188" s="40">
        <v>32.048400000000001</v>
      </c>
      <c r="BI188" s="40">
        <v>182.39940000000001</v>
      </c>
      <c r="BJ188" s="34" t="s">
        <v>755</v>
      </c>
      <c r="BK188" s="35" t="s">
        <v>738</v>
      </c>
      <c r="BL188" s="36">
        <f t="shared" si="6"/>
        <v>39492</v>
      </c>
      <c r="BM188" s="41">
        <v>69186.875</v>
      </c>
      <c r="BN188" s="41">
        <v>362.31060000000002</v>
      </c>
      <c r="BO188" s="41">
        <v>2846.1469999999999</v>
      </c>
      <c r="BP188" s="42">
        <v>3.2854999999999999</v>
      </c>
      <c r="BQ188" s="41">
        <v>3649.9540999999999</v>
      </c>
      <c r="BR188" s="40">
        <v>102.3511</v>
      </c>
      <c r="BS188" s="41">
        <v>1102.3463999999999</v>
      </c>
      <c r="BT188" s="41">
        <v>4812.4844000000003</v>
      </c>
      <c r="BU188" s="40">
        <v>78.370400000000004</v>
      </c>
    </row>
    <row r="189" spans="1:73">
      <c r="A189" s="11" t="s">
        <v>228</v>
      </c>
      <c r="B189" s="18">
        <v>55</v>
      </c>
      <c r="C189" s="6" t="s">
        <v>3</v>
      </c>
      <c r="D189" s="21" t="s">
        <v>497</v>
      </c>
      <c r="E189" s="6" t="s">
        <v>40</v>
      </c>
      <c r="F189" s="6" t="s">
        <v>39</v>
      </c>
      <c r="G189" s="6" t="s">
        <v>369</v>
      </c>
      <c r="H189" s="6" t="s">
        <v>38</v>
      </c>
      <c r="I189" s="11" t="s">
        <v>371</v>
      </c>
      <c r="J189" s="21" t="s">
        <v>426</v>
      </c>
      <c r="L189" s="12" t="s">
        <v>401</v>
      </c>
      <c r="M189" s="12" t="s">
        <v>381</v>
      </c>
      <c r="N189" s="6" t="s">
        <v>5</v>
      </c>
      <c r="P189" s="11" t="s">
        <v>442</v>
      </c>
      <c r="R189" s="6" t="s">
        <v>449</v>
      </c>
      <c r="W189" s="6" t="s">
        <v>468</v>
      </c>
      <c r="Z189" s="13" t="s">
        <v>506</v>
      </c>
      <c r="AA189" s="13" t="s">
        <v>507</v>
      </c>
      <c r="AD189" s="11"/>
      <c r="AE189" s="6"/>
      <c r="AF189" s="6"/>
      <c r="AI189" s="34" t="s">
        <v>756</v>
      </c>
      <c r="AJ189" s="35" t="s">
        <v>665</v>
      </c>
      <c r="AK189" s="36">
        <f t="shared" si="7"/>
        <v>39481</v>
      </c>
      <c r="AL189" s="37">
        <v>2.1728999999999998</v>
      </c>
      <c r="AM189" s="37">
        <v>29.6873</v>
      </c>
      <c r="AN189" s="37">
        <v>0.39579999999999999</v>
      </c>
      <c r="AO189" s="37">
        <v>24.09</v>
      </c>
      <c r="AP189" s="37">
        <v>4.9169</v>
      </c>
      <c r="AQ189" s="37">
        <v>3.7717999999999998</v>
      </c>
      <c r="AR189" s="37">
        <v>2.5390999999999999</v>
      </c>
      <c r="AS189" s="37">
        <v>59.115099999999998</v>
      </c>
      <c r="AT189" s="37">
        <v>3.1875</v>
      </c>
      <c r="AU189" s="37">
        <v>47.707599999999999</v>
      </c>
      <c r="AV189" s="37">
        <v>1.5296000000000001</v>
      </c>
      <c r="AW189" s="37">
        <v>0.58550000000000002</v>
      </c>
      <c r="AX189" s="38">
        <v>26273.6387</v>
      </c>
      <c r="AY189" s="37">
        <v>16.936399999999999</v>
      </c>
      <c r="AZ189" s="39">
        <v>0</v>
      </c>
      <c r="BA189" s="39">
        <v>33.8354</v>
      </c>
      <c r="BB189" s="37">
        <v>0.1343</v>
      </c>
      <c r="BC189" s="37">
        <v>9.3231000000000002</v>
      </c>
      <c r="BD189" s="39">
        <v>50.442100000000003</v>
      </c>
      <c r="BE189" s="37">
        <v>1.1910000000000001</v>
      </c>
      <c r="BF189" s="37">
        <v>0.69010000000000005</v>
      </c>
      <c r="BG189" s="37">
        <v>13.426500000000001</v>
      </c>
      <c r="BH189" s="40">
        <v>29.577000000000002</v>
      </c>
      <c r="BI189" s="40">
        <v>424.2002</v>
      </c>
      <c r="BJ189" s="34" t="s">
        <v>756</v>
      </c>
      <c r="BK189" s="35" t="s">
        <v>738</v>
      </c>
      <c r="BL189" s="36">
        <f t="shared" si="6"/>
        <v>39492</v>
      </c>
      <c r="BM189" s="41">
        <v>70023.101599999995</v>
      </c>
      <c r="BN189" s="41">
        <v>326.07150000000001</v>
      </c>
      <c r="BO189" s="41">
        <v>577.96010000000001</v>
      </c>
      <c r="BP189" s="42">
        <v>4.2980999999999998</v>
      </c>
      <c r="BQ189" s="41">
        <v>8483.0254000000004</v>
      </c>
      <c r="BR189" s="40">
        <v>149.36109999999999</v>
      </c>
      <c r="BS189" s="41">
        <v>1855.9811</v>
      </c>
      <c r="BT189" s="41">
        <v>4497.4477999999999</v>
      </c>
      <c r="BU189" s="40">
        <v>72.130799999999994</v>
      </c>
    </row>
    <row r="190" spans="1:73">
      <c r="A190" s="11" t="s">
        <v>229</v>
      </c>
      <c r="B190" s="18">
        <v>57</v>
      </c>
      <c r="C190" s="6" t="s">
        <v>3</v>
      </c>
      <c r="D190" s="21" t="s">
        <v>497</v>
      </c>
      <c r="E190" s="6" t="s">
        <v>40</v>
      </c>
      <c r="F190" s="6" t="s">
        <v>39</v>
      </c>
      <c r="G190" s="6" t="s">
        <v>369</v>
      </c>
      <c r="H190" s="6" t="s">
        <v>38</v>
      </c>
      <c r="I190" s="11" t="s">
        <v>371</v>
      </c>
      <c r="J190" s="21" t="s">
        <v>426</v>
      </c>
      <c r="L190" s="12" t="s">
        <v>401</v>
      </c>
      <c r="M190" s="12" t="s">
        <v>381</v>
      </c>
      <c r="N190" s="6" t="s">
        <v>5</v>
      </c>
      <c r="P190" s="11" t="s">
        <v>444</v>
      </c>
      <c r="R190" s="6" t="s">
        <v>450</v>
      </c>
      <c r="W190" s="6" t="s">
        <v>468</v>
      </c>
      <c r="Z190" s="13" t="s">
        <v>506</v>
      </c>
      <c r="AA190" s="13" t="s">
        <v>507</v>
      </c>
      <c r="AD190" s="11"/>
      <c r="AE190" s="6"/>
      <c r="AF190" s="6"/>
      <c r="AI190" s="34" t="s">
        <v>757</v>
      </c>
      <c r="AJ190" s="35" t="s">
        <v>665</v>
      </c>
      <c r="AK190" s="36">
        <f t="shared" si="7"/>
        <v>39481</v>
      </c>
      <c r="AL190" s="37">
        <v>3.0190000000000001</v>
      </c>
      <c r="AM190" s="37">
        <v>29.914300000000001</v>
      </c>
      <c r="AN190" s="37">
        <v>0.30320000000000003</v>
      </c>
      <c r="AO190" s="37">
        <v>25.19</v>
      </c>
      <c r="AP190" s="37">
        <v>4.7049000000000003</v>
      </c>
      <c r="AQ190" s="37">
        <v>2.8126000000000002</v>
      </c>
      <c r="AR190" s="37">
        <v>1.9387000000000001</v>
      </c>
      <c r="AS190" s="37">
        <v>58.606400000000001</v>
      </c>
      <c r="AT190" s="37">
        <v>4.2042999999999999</v>
      </c>
      <c r="AU190" s="37">
        <v>42.106000000000002</v>
      </c>
      <c r="AV190" s="37">
        <v>1.9636</v>
      </c>
      <c r="AW190" s="37">
        <v>0.62039999999999995</v>
      </c>
      <c r="AX190" s="38">
        <v>21616.828099999999</v>
      </c>
      <c r="AY190" s="37">
        <v>14.297000000000001</v>
      </c>
      <c r="AZ190" s="39">
        <v>39.734699999999997</v>
      </c>
      <c r="BA190" s="39">
        <v>23.299499999999998</v>
      </c>
      <c r="BB190" s="37">
        <v>0.17319999999999999</v>
      </c>
      <c r="BC190" s="37">
        <v>7.8445</v>
      </c>
      <c r="BD190" s="39">
        <v>46.884900000000002</v>
      </c>
      <c r="BE190" s="37">
        <v>1.0964</v>
      </c>
      <c r="BF190" s="37">
        <v>0.55449999999999999</v>
      </c>
      <c r="BG190" s="37">
        <v>11.055400000000001</v>
      </c>
      <c r="BH190" s="40">
        <v>24.4465</v>
      </c>
      <c r="BI190" s="40">
        <v>348.83949999999999</v>
      </c>
      <c r="BJ190" s="34" t="s">
        <v>757</v>
      </c>
      <c r="BK190" s="35" t="s">
        <v>738</v>
      </c>
      <c r="BL190" s="36">
        <f t="shared" si="6"/>
        <v>39492</v>
      </c>
      <c r="BM190" s="41">
        <v>52420.531300000002</v>
      </c>
      <c r="BN190" s="41">
        <v>340.37459999999999</v>
      </c>
      <c r="BO190" s="41">
        <v>4704.4931999999999</v>
      </c>
      <c r="BP190" s="42">
        <v>3.2492999999999999</v>
      </c>
      <c r="BQ190" s="41">
        <v>3459.7556</v>
      </c>
      <c r="BR190" s="40">
        <v>134.72810000000001</v>
      </c>
      <c r="BS190" s="41">
        <v>1174.7877000000001</v>
      </c>
      <c r="BT190" s="41">
        <v>4594.4038</v>
      </c>
      <c r="BU190" s="40">
        <v>56.097999999999999</v>
      </c>
    </row>
    <row r="191" spans="1:73">
      <c r="A191" s="11" t="s">
        <v>230</v>
      </c>
      <c r="B191" s="18">
        <v>58</v>
      </c>
      <c r="C191" s="6" t="s">
        <v>3</v>
      </c>
      <c r="D191" s="21" t="s">
        <v>497</v>
      </c>
      <c r="E191" s="6" t="s">
        <v>40</v>
      </c>
      <c r="F191" s="6" t="s">
        <v>39</v>
      </c>
      <c r="G191" s="6" t="s">
        <v>369</v>
      </c>
      <c r="H191" s="6" t="s">
        <v>38</v>
      </c>
      <c r="I191" s="11" t="s">
        <v>371</v>
      </c>
      <c r="J191" s="21" t="s">
        <v>426</v>
      </c>
      <c r="L191" s="12" t="s">
        <v>401</v>
      </c>
      <c r="M191" s="12" t="s">
        <v>381</v>
      </c>
      <c r="N191" s="6" t="s">
        <v>5</v>
      </c>
      <c r="P191" s="11" t="s">
        <v>442</v>
      </c>
      <c r="R191" s="6" t="s">
        <v>453</v>
      </c>
      <c r="W191" s="6" t="s">
        <v>468</v>
      </c>
      <c r="Z191" s="13" t="s">
        <v>506</v>
      </c>
      <c r="AA191" s="13" t="s">
        <v>507</v>
      </c>
      <c r="AD191" s="11"/>
      <c r="AE191" s="6"/>
      <c r="AF191" s="6"/>
      <c r="AI191" s="34" t="s">
        <v>758</v>
      </c>
      <c r="AJ191" s="35" t="s">
        <v>665</v>
      </c>
      <c r="AK191" s="36">
        <f t="shared" si="7"/>
        <v>39481</v>
      </c>
      <c r="AL191" s="37">
        <v>5.3442999999999996</v>
      </c>
      <c r="AM191" s="37">
        <v>23.5595</v>
      </c>
      <c r="AN191" s="37">
        <v>0.28410000000000002</v>
      </c>
      <c r="AO191" s="37">
        <v>18.787099999999999</v>
      </c>
      <c r="AP191" s="37">
        <v>3.8639999999999999</v>
      </c>
      <c r="AQ191" s="37">
        <v>3.2317</v>
      </c>
      <c r="AR191" s="37">
        <v>1.8672</v>
      </c>
      <c r="AS191" s="37">
        <v>47.314700000000002</v>
      </c>
      <c r="AT191" s="37">
        <v>5.9455999999999998</v>
      </c>
      <c r="AU191" s="37">
        <v>51.412199999999999</v>
      </c>
      <c r="AV191" s="37">
        <v>2.6400999999999999</v>
      </c>
      <c r="AW191" s="37">
        <v>0.6552</v>
      </c>
      <c r="AX191" s="38">
        <v>30429.462899999999</v>
      </c>
      <c r="AY191" s="37">
        <v>9.9939999999999998</v>
      </c>
      <c r="AZ191" s="39">
        <v>0</v>
      </c>
      <c r="BA191" s="39">
        <v>19.800999999999998</v>
      </c>
      <c r="BB191" s="37">
        <v>0.26029999999999998</v>
      </c>
      <c r="BC191" s="37">
        <v>10.340299999999999</v>
      </c>
      <c r="BD191" s="39">
        <v>0</v>
      </c>
      <c r="BE191" s="37">
        <v>1.169</v>
      </c>
      <c r="BF191" s="37">
        <v>0.48870000000000002</v>
      </c>
      <c r="BG191" s="37">
        <v>9.6562000000000001</v>
      </c>
      <c r="BH191" s="40">
        <v>31.2319</v>
      </c>
      <c r="BI191" s="40">
        <v>262.58440000000002</v>
      </c>
      <c r="BJ191" s="34" t="s">
        <v>758</v>
      </c>
      <c r="BK191" s="35" t="s">
        <v>738</v>
      </c>
      <c r="BL191" s="36">
        <f t="shared" si="6"/>
        <v>39492</v>
      </c>
      <c r="BM191" s="41">
        <v>73452.390599999999</v>
      </c>
      <c r="BN191" s="41">
        <v>219.13249999999999</v>
      </c>
      <c r="BO191" s="41">
        <v>853.5172</v>
      </c>
      <c r="BP191" s="42">
        <v>3.3025000000000002</v>
      </c>
      <c r="BQ191" s="41">
        <v>3594.645</v>
      </c>
      <c r="BR191" s="40">
        <v>132.36199999999999</v>
      </c>
      <c r="BS191" s="41">
        <v>956.01400000000001</v>
      </c>
      <c r="BT191" s="41">
        <v>4621.3793999999998</v>
      </c>
      <c r="BU191" s="40">
        <v>89.263800000000003</v>
      </c>
    </row>
    <row r="192" spans="1:73">
      <c r="A192" s="11" t="s">
        <v>231</v>
      </c>
      <c r="B192" s="18">
        <v>72</v>
      </c>
      <c r="C192" s="6" t="s">
        <v>3</v>
      </c>
      <c r="D192" s="21" t="s">
        <v>497</v>
      </c>
      <c r="E192" s="6" t="s">
        <v>40</v>
      </c>
      <c r="F192" s="6" t="s">
        <v>39</v>
      </c>
      <c r="G192" s="6" t="s">
        <v>369</v>
      </c>
      <c r="H192" s="6" t="s">
        <v>38</v>
      </c>
      <c r="I192" s="11" t="s">
        <v>371</v>
      </c>
      <c r="J192" s="21" t="s">
        <v>426</v>
      </c>
      <c r="L192" s="12" t="s">
        <v>401</v>
      </c>
      <c r="M192" s="12" t="s">
        <v>381</v>
      </c>
      <c r="N192" s="6" t="s">
        <v>5</v>
      </c>
      <c r="P192" s="11" t="s">
        <v>444</v>
      </c>
      <c r="R192" s="6" t="s">
        <v>453</v>
      </c>
      <c r="W192" s="6" t="s">
        <v>468</v>
      </c>
      <c r="Z192" s="13" t="s">
        <v>506</v>
      </c>
      <c r="AA192" s="13" t="s">
        <v>507</v>
      </c>
      <c r="AD192" s="11"/>
      <c r="AE192" s="6"/>
      <c r="AF192" s="6"/>
      <c r="AI192" s="34" t="s">
        <v>759</v>
      </c>
      <c r="AJ192" s="35" t="s">
        <v>665</v>
      </c>
      <c r="AK192" s="36">
        <f t="shared" si="7"/>
        <v>39481</v>
      </c>
      <c r="AL192" s="37">
        <v>2.1850000000000001</v>
      </c>
      <c r="AM192" s="37">
        <v>28.571100000000001</v>
      </c>
      <c r="AN192" s="37">
        <v>0.50590000000000002</v>
      </c>
      <c r="AO192" s="37">
        <v>27.1601</v>
      </c>
      <c r="AP192" s="37">
        <v>5.0301999999999998</v>
      </c>
      <c r="AQ192" s="37">
        <v>3.4496000000000002</v>
      </c>
      <c r="AR192" s="37">
        <v>2.7892999999999999</v>
      </c>
      <c r="AS192" s="37">
        <v>59.998399999999997</v>
      </c>
      <c r="AT192" s="37">
        <v>4.9957000000000003</v>
      </c>
      <c r="AU192" s="37">
        <v>47.454099999999997</v>
      </c>
      <c r="AV192" s="37">
        <v>2.8765999999999998</v>
      </c>
      <c r="AW192" s="37">
        <v>0.86680000000000001</v>
      </c>
      <c r="AX192" s="38">
        <v>18076.853500000001</v>
      </c>
      <c r="AY192" s="37">
        <v>13.964499999999999</v>
      </c>
      <c r="AZ192" s="39">
        <v>0</v>
      </c>
      <c r="BA192" s="39">
        <v>32.396799999999999</v>
      </c>
      <c r="BB192" s="37">
        <v>0.1925</v>
      </c>
      <c r="BC192" s="37">
        <v>9.5033999999999992</v>
      </c>
      <c r="BD192" s="39">
        <v>0</v>
      </c>
      <c r="BE192" s="37">
        <v>1.3099000000000001</v>
      </c>
      <c r="BF192" s="37">
        <v>0.72709999999999997</v>
      </c>
      <c r="BG192" s="37">
        <v>10.3622</v>
      </c>
      <c r="BH192" s="40">
        <v>29.634599999999999</v>
      </c>
      <c r="BI192" s="40">
        <v>319.93900000000002</v>
      </c>
      <c r="BJ192" s="34" t="s">
        <v>759</v>
      </c>
      <c r="BK192" s="35" t="s">
        <v>738</v>
      </c>
      <c r="BL192" s="36">
        <f t="shared" si="6"/>
        <v>39492</v>
      </c>
      <c r="BM192" s="41">
        <v>57584.1875</v>
      </c>
      <c r="BN192" s="41">
        <v>243.56549999999999</v>
      </c>
      <c r="BO192" s="41">
        <v>1147.9916000000001</v>
      </c>
      <c r="BP192" s="42">
        <v>3.7421000000000002</v>
      </c>
      <c r="BQ192" s="41">
        <v>5106.6841000000004</v>
      </c>
      <c r="BR192" s="40">
        <v>177.7499</v>
      </c>
      <c r="BS192" s="41">
        <v>1192.8531</v>
      </c>
      <c r="BT192" s="41">
        <v>4995.2798000000003</v>
      </c>
      <c r="BU192" s="40">
        <v>59.7562</v>
      </c>
    </row>
    <row r="193" spans="1:73">
      <c r="A193" s="11" t="s">
        <v>232</v>
      </c>
      <c r="B193" s="18">
        <v>74</v>
      </c>
      <c r="C193" s="6" t="s">
        <v>3</v>
      </c>
      <c r="D193" s="21" t="s">
        <v>497</v>
      </c>
      <c r="E193" s="6" t="s">
        <v>40</v>
      </c>
      <c r="F193" s="6" t="s">
        <v>39</v>
      </c>
      <c r="G193" s="6" t="s">
        <v>369</v>
      </c>
      <c r="H193" s="6" t="s">
        <v>38</v>
      </c>
      <c r="I193" s="11" t="s">
        <v>371</v>
      </c>
      <c r="J193" s="21" t="s">
        <v>426</v>
      </c>
      <c r="L193" s="12" t="s">
        <v>401</v>
      </c>
      <c r="M193" s="12" t="s">
        <v>381</v>
      </c>
      <c r="N193" s="6" t="s">
        <v>5</v>
      </c>
      <c r="P193" s="11" t="s">
        <v>444</v>
      </c>
      <c r="R193" s="6" t="s">
        <v>450</v>
      </c>
      <c r="W193" s="6" t="s">
        <v>468</v>
      </c>
      <c r="Z193" s="13" t="s">
        <v>506</v>
      </c>
      <c r="AA193" s="13" t="s">
        <v>507</v>
      </c>
      <c r="AD193" s="11"/>
      <c r="AE193" s="6"/>
      <c r="AF193" s="6"/>
      <c r="AI193" s="34" t="s">
        <v>760</v>
      </c>
      <c r="AJ193" s="35" t="s">
        <v>665</v>
      </c>
      <c r="AK193" s="36">
        <f t="shared" si="7"/>
        <v>39481</v>
      </c>
      <c r="AL193" s="37">
        <v>3.7199</v>
      </c>
      <c r="AM193" s="37">
        <v>26.1965</v>
      </c>
      <c r="AN193" s="37">
        <v>0.46510000000000001</v>
      </c>
      <c r="AO193" s="37">
        <v>25.040400000000002</v>
      </c>
      <c r="AP193" s="37">
        <v>4.4062999999999999</v>
      </c>
      <c r="AQ193" s="37">
        <v>3.4958999999999998</v>
      </c>
      <c r="AR193" s="37">
        <v>2.8824999999999998</v>
      </c>
      <c r="AS193" s="37">
        <v>53.576700000000002</v>
      </c>
      <c r="AT193" s="37">
        <v>3.117</v>
      </c>
      <c r="AU193" s="37">
        <v>47.115400000000001</v>
      </c>
      <c r="AV193" s="37">
        <v>1.5673999999999999</v>
      </c>
      <c r="AW193" s="37">
        <v>0.4803</v>
      </c>
      <c r="AX193" s="38">
        <v>26293.1152</v>
      </c>
      <c r="AY193" s="37">
        <v>16.976600000000001</v>
      </c>
      <c r="AZ193" s="39">
        <v>0</v>
      </c>
      <c r="BA193" s="39">
        <v>34.815100000000001</v>
      </c>
      <c r="BB193" s="37">
        <v>0.16539999999999999</v>
      </c>
      <c r="BC193" s="37">
        <v>8.6532</v>
      </c>
      <c r="BD193" s="39">
        <v>34.717399999999998</v>
      </c>
      <c r="BE193" s="37">
        <v>1.1105</v>
      </c>
      <c r="BF193" s="37">
        <v>0.63460000000000005</v>
      </c>
      <c r="BG193" s="37">
        <v>12.789</v>
      </c>
      <c r="BH193" s="40">
        <v>27.9969</v>
      </c>
      <c r="BI193" s="40">
        <v>422.9905</v>
      </c>
      <c r="BJ193" s="34" t="s">
        <v>760</v>
      </c>
      <c r="BK193" s="35" t="s">
        <v>738</v>
      </c>
      <c r="BL193" s="36">
        <f t="shared" si="6"/>
        <v>39492</v>
      </c>
      <c r="BM193" s="41">
        <v>69224.9375</v>
      </c>
      <c r="BN193" s="41">
        <v>334.91770000000002</v>
      </c>
      <c r="BO193" s="41">
        <v>884.97919999999999</v>
      </c>
      <c r="BP193" s="42">
        <v>3.0629</v>
      </c>
      <c r="BQ193" s="41">
        <v>8568.3310999999994</v>
      </c>
      <c r="BR193" s="40">
        <v>175.3357</v>
      </c>
      <c r="BS193" s="41">
        <v>1719.4177</v>
      </c>
      <c r="BT193" s="41">
        <v>4370.3227999999999</v>
      </c>
      <c r="BU193" s="40">
        <v>61.815100000000001</v>
      </c>
    </row>
    <row r="194" spans="1:73">
      <c r="A194" s="11" t="s">
        <v>233</v>
      </c>
      <c r="B194" s="18">
        <v>85</v>
      </c>
      <c r="C194" s="6" t="s">
        <v>3</v>
      </c>
      <c r="D194" s="21" t="s">
        <v>497</v>
      </c>
      <c r="E194" s="6" t="s">
        <v>40</v>
      </c>
      <c r="F194" s="6" t="s">
        <v>39</v>
      </c>
      <c r="G194" s="6" t="s">
        <v>369</v>
      </c>
      <c r="H194" s="6" t="s">
        <v>38</v>
      </c>
      <c r="I194" s="11" t="s">
        <v>371</v>
      </c>
      <c r="J194" s="21" t="s">
        <v>426</v>
      </c>
      <c r="L194" s="12" t="s">
        <v>401</v>
      </c>
      <c r="M194" s="12" t="s">
        <v>381</v>
      </c>
      <c r="N194" s="6" t="s">
        <v>5</v>
      </c>
      <c r="P194" s="11" t="s">
        <v>442</v>
      </c>
      <c r="R194" s="6" t="s">
        <v>449</v>
      </c>
      <c r="W194" s="6" t="s">
        <v>468</v>
      </c>
      <c r="Z194" s="13" t="s">
        <v>506</v>
      </c>
      <c r="AA194" s="13" t="s">
        <v>507</v>
      </c>
      <c r="AD194" s="11"/>
      <c r="AE194" s="6"/>
      <c r="AF194" s="6"/>
      <c r="AI194" s="34" t="s">
        <v>761</v>
      </c>
      <c r="AJ194" s="35" t="s">
        <v>665</v>
      </c>
      <c r="AK194" s="36">
        <f t="shared" si="7"/>
        <v>39481</v>
      </c>
      <c r="AL194" s="37">
        <v>3.0638999999999998</v>
      </c>
      <c r="AM194" s="37">
        <v>24.440999999999999</v>
      </c>
      <c r="AN194" s="37">
        <v>0.34889999999999999</v>
      </c>
      <c r="AO194" s="37">
        <v>21.4605</v>
      </c>
      <c r="AP194" s="37">
        <v>4.38</v>
      </c>
      <c r="AQ194" s="37">
        <v>2.9708000000000001</v>
      </c>
      <c r="AR194" s="37">
        <v>2.2624</v>
      </c>
      <c r="AS194" s="37">
        <v>52.493600000000001</v>
      </c>
      <c r="AT194" s="37">
        <v>4.9748000000000001</v>
      </c>
      <c r="AU194" s="37">
        <v>42.488100000000003</v>
      </c>
      <c r="AV194" s="37">
        <v>2.3420999999999998</v>
      </c>
      <c r="AW194" s="37">
        <v>0.79720000000000002</v>
      </c>
      <c r="AX194" s="38">
        <v>19354.910199999998</v>
      </c>
      <c r="AY194" s="37">
        <v>12.022600000000001</v>
      </c>
      <c r="AZ194" s="39">
        <v>0</v>
      </c>
      <c r="BA194" s="39">
        <v>27.341899999999999</v>
      </c>
      <c r="BB194" s="37">
        <v>0.19259999999999999</v>
      </c>
      <c r="BC194" s="37">
        <v>8.5582999999999991</v>
      </c>
      <c r="BD194" s="39">
        <v>71.756600000000006</v>
      </c>
      <c r="BE194" s="37">
        <v>1.2062999999999999</v>
      </c>
      <c r="BF194" s="37">
        <v>0.57520000000000004</v>
      </c>
      <c r="BG194" s="37">
        <v>9.3438999999999997</v>
      </c>
      <c r="BH194" s="40">
        <v>28.686599999999999</v>
      </c>
      <c r="BI194" s="40">
        <v>307.74759999999998</v>
      </c>
      <c r="BJ194" s="34" t="s">
        <v>761</v>
      </c>
      <c r="BK194" s="35" t="s">
        <v>738</v>
      </c>
      <c r="BL194" s="36">
        <f t="shared" si="6"/>
        <v>39492</v>
      </c>
      <c r="BM194" s="41">
        <v>54442.503900000003</v>
      </c>
      <c r="BN194" s="41">
        <v>300.59089999999998</v>
      </c>
      <c r="BO194" s="41">
        <v>8060.6489000000001</v>
      </c>
      <c r="BP194" s="42">
        <v>3.8763999999999998</v>
      </c>
      <c r="BQ194" s="41">
        <v>3886.2948999999999</v>
      </c>
      <c r="BR194" s="40">
        <v>86.031899999999993</v>
      </c>
      <c r="BS194" s="41">
        <v>1199.7594999999999</v>
      </c>
      <c r="BT194" s="41">
        <v>4673.9858000000004</v>
      </c>
      <c r="BU194" s="40">
        <v>66.134500000000003</v>
      </c>
    </row>
    <row r="195" spans="1:73">
      <c r="A195" s="11" t="s">
        <v>234</v>
      </c>
      <c r="B195" s="18">
        <v>86</v>
      </c>
      <c r="C195" s="6" t="s">
        <v>3</v>
      </c>
      <c r="D195" s="21" t="s">
        <v>497</v>
      </c>
      <c r="E195" s="6" t="s">
        <v>40</v>
      </c>
      <c r="F195" s="6" t="s">
        <v>39</v>
      </c>
      <c r="G195" s="6" t="s">
        <v>369</v>
      </c>
      <c r="H195" s="6" t="s">
        <v>38</v>
      </c>
      <c r="I195" s="11" t="s">
        <v>371</v>
      </c>
      <c r="J195" s="21" t="s">
        <v>426</v>
      </c>
      <c r="L195" s="12" t="s">
        <v>401</v>
      </c>
      <c r="M195" s="12" t="s">
        <v>381</v>
      </c>
      <c r="N195" s="6" t="s">
        <v>5</v>
      </c>
      <c r="P195" s="11" t="s">
        <v>444</v>
      </c>
      <c r="R195" s="6" t="s">
        <v>453</v>
      </c>
      <c r="W195" s="6" t="s">
        <v>468</v>
      </c>
      <c r="Z195" s="13" t="s">
        <v>506</v>
      </c>
      <c r="AA195" s="13" t="s">
        <v>507</v>
      </c>
      <c r="AD195" s="11"/>
      <c r="AE195" s="6"/>
      <c r="AF195" s="6"/>
      <c r="AI195" s="34" t="s">
        <v>762</v>
      </c>
      <c r="AJ195" s="35" t="s">
        <v>665</v>
      </c>
      <c r="AK195" s="36">
        <f t="shared" si="7"/>
        <v>39481</v>
      </c>
      <c r="AL195" s="37">
        <v>1.4294</v>
      </c>
      <c r="AM195" s="37">
        <v>22.213200000000001</v>
      </c>
      <c r="AN195" s="37">
        <v>0.32669999999999999</v>
      </c>
      <c r="AO195" s="37">
        <v>18.405999999999999</v>
      </c>
      <c r="AP195" s="37">
        <v>3.5386000000000002</v>
      </c>
      <c r="AQ195" s="37">
        <v>3.0289999999999999</v>
      </c>
      <c r="AR195" s="37">
        <v>1.8536999999999999</v>
      </c>
      <c r="AS195" s="37">
        <v>44.655900000000003</v>
      </c>
      <c r="AT195" s="37">
        <v>5.3169000000000004</v>
      </c>
      <c r="AU195" s="37">
        <v>53.427399999999999</v>
      </c>
      <c r="AV195" s="37">
        <v>2.8269000000000002</v>
      </c>
      <c r="AW195" s="37">
        <v>0.5988</v>
      </c>
      <c r="AX195" s="38">
        <v>23362.925800000001</v>
      </c>
      <c r="AY195" s="37">
        <v>10.343500000000001</v>
      </c>
      <c r="AZ195" s="39">
        <v>0</v>
      </c>
      <c r="BA195" s="39">
        <v>27.631900000000002</v>
      </c>
      <c r="BB195" s="37">
        <v>0.20830000000000001</v>
      </c>
      <c r="BC195" s="37">
        <v>11.1088</v>
      </c>
      <c r="BD195" s="39">
        <v>0</v>
      </c>
      <c r="BE195" s="37">
        <v>1.1955</v>
      </c>
      <c r="BF195" s="37">
        <v>0.4662</v>
      </c>
      <c r="BG195" s="37">
        <v>10.121700000000001</v>
      </c>
      <c r="BH195" s="40">
        <v>28.362100000000002</v>
      </c>
      <c r="BI195" s="40">
        <v>255.10720000000001</v>
      </c>
      <c r="BJ195" s="34" t="s">
        <v>762</v>
      </c>
      <c r="BK195" s="35" t="s">
        <v>738</v>
      </c>
      <c r="BL195" s="36">
        <f t="shared" si="6"/>
        <v>39492</v>
      </c>
      <c r="BM195" s="41">
        <v>68204.406300000002</v>
      </c>
      <c r="BN195" s="41">
        <v>229.02449999999999</v>
      </c>
      <c r="BO195" s="41">
        <v>337.03609999999998</v>
      </c>
      <c r="BP195" s="42">
        <v>3.077</v>
      </c>
      <c r="BQ195" s="41">
        <v>2629.9337999999998</v>
      </c>
      <c r="BR195" s="40">
        <v>108.2942</v>
      </c>
      <c r="BS195" s="41">
        <v>958.07780000000002</v>
      </c>
      <c r="BT195" s="41">
        <v>4575.1440000000002</v>
      </c>
      <c r="BU195" s="40">
        <v>71.418499999999995</v>
      </c>
    </row>
    <row r="196" spans="1:73">
      <c r="A196" s="11" t="s">
        <v>235</v>
      </c>
      <c r="B196" s="18">
        <v>89</v>
      </c>
      <c r="C196" s="6" t="s">
        <v>3</v>
      </c>
      <c r="D196" s="21" t="s">
        <v>497</v>
      </c>
      <c r="E196" s="6" t="s">
        <v>40</v>
      </c>
      <c r="F196" s="6" t="s">
        <v>39</v>
      </c>
      <c r="G196" s="6" t="s">
        <v>369</v>
      </c>
      <c r="H196" s="6" t="s">
        <v>38</v>
      </c>
      <c r="I196" s="11" t="s">
        <v>371</v>
      </c>
      <c r="J196" s="21" t="s">
        <v>426</v>
      </c>
      <c r="L196" s="12" t="s">
        <v>401</v>
      </c>
      <c r="M196" s="12" t="s">
        <v>381</v>
      </c>
      <c r="N196" s="6" t="s">
        <v>5</v>
      </c>
      <c r="P196" s="11" t="s">
        <v>444</v>
      </c>
      <c r="R196" s="6" t="s">
        <v>449</v>
      </c>
      <c r="W196" s="6" t="s">
        <v>468</v>
      </c>
      <c r="Z196" s="13" t="s">
        <v>506</v>
      </c>
      <c r="AA196" s="13" t="s">
        <v>507</v>
      </c>
      <c r="AD196" s="11"/>
      <c r="AE196" s="6"/>
      <c r="AF196" s="6"/>
      <c r="AI196" s="34" t="s">
        <v>763</v>
      </c>
      <c r="AJ196" s="35" t="s">
        <v>665</v>
      </c>
      <c r="AK196" s="36">
        <f t="shared" si="7"/>
        <v>39481</v>
      </c>
      <c r="AL196" s="37">
        <v>2.9295</v>
      </c>
      <c r="AM196" s="37">
        <v>19.701799999999999</v>
      </c>
      <c r="AN196" s="37">
        <v>0.30099999999999999</v>
      </c>
      <c r="AO196" s="37">
        <v>16.0426</v>
      </c>
      <c r="AP196" s="37">
        <v>3.2288000000000001</v>
      </c>
      <c r="AQ196" s="37">
        <v>1.6856</v>
      </c>
      <c r="AR196" s="37">
        <v>2.0804</v>
      </c>
      <c r="AS196" s="37">
        <v>39.456699999999998</v>
      </c>
      <c r="AT196" s="37">
        <v>5.9869000000000003</v>
      </c>
      <c r="AU196" s="37">
        <v>48.353000000000002</v>
      </c>
      <c r="AV196" s="37">
        <v>2.5434000000000001</v>
      </c>
      <c r="AW196" s="37">
        <v>0.49380000000000002</v>
      </c>
      <c r="AX196" s="38">
        <v>24477.449199999999</v>
      </c>
      <c r="AY196" s="37">
        <v>11.446899999999999</v>
      </c>
      <c r="AZ196" s="39">
        <v>0</v>
      </c>
      <c r="BA196" s="39">
        <v>29.545300000000001</v>
      </c>
      <c r="BB196" s="37">
        <v>0.21479999999999999</v>
      </c>
      <c r="BC196" s="37">
        <v>9.8557000000000006</v>
      </c>
      <c r="BD196" s="39">
        <v>102.1773</v>
      </c>
      <c r="BE196" s="37">
        <v>1.0492999999999999</v>
      </c>
      <c r="BF196" s="37">
        <v>0.43290000000000001</v>
      </c>
      <c r="BG196" s="37">
        <v>9.8956999999999997</v>
      </c>
      <c r="BH196" s="40">
        <v>32.380499999999998</v>
      </c>
      <c r="BI196" s="40">
        <v>286.70100000000002</v>
      </c>
      <c r="BJ196" s="34" t="s">
        <v>763</v>
      </c>
      <c r="BK196" s="35" t="s">
        <v>738</v>
      </c>
      <c r="BL196" s="36">
        <f t="shared" si="6"/>
        <v>39492</v>
      </c>
      <c r="BM196" s="41">
        <v>60856.214800000002</v>
      </c>
      <c r="BN196" s="41">
        <v>260.8415</v>
      </c>
      <c r="BO196" s="41">
        <v>10726.7539</v>
      </c>
      <c r="BP196" s="42">
        <v>2.8209</v>
      </c>
      <c r="BQ196" s="41">
        <v>3730.1262000000002</v>
      </c>
      <c r="BR196" s="40">
        <v>92.268699999999995</v>
      </c>
      <c r="BS196" s="41">
        <v>1482.8429000000001</v>
      </c>
      <c r="BT196" s="41">
        <v>4423.5956999999999</v>
      </c>
      <c r="BU196" s="40">
        <v>64.614500000000007</v>
      </c>
    </row>
    <row r="197" spans="1:73">
      <c r="A197" s="11" t="s">
        <v>236</v>
      </c>
      <c r="B197" s="18">
        <v>94</v>
      </c>
      <c r="C197" s="6" t="s">
        <v>3</v>
      </c>
      <c r="D197" s="21" t="s">
        <v>497</v>
      </c>
      <c r="E197" s="6" t="s">
        <v>40</v>
      </c>
      <c r="F197" s="6" t="s">
        <v>39</v>
      </c>
      <c r="G197" s="6" t="s">
        <v>369</v>
      </c>
      <c r="H197" s="6" t="s">
        <v>38</v>
      </c>
      <c r="I197" s="11" t="s">
        <v>371</v>
      </c>
      <c r="J197" s="21" t="s">
        <v>426</v>
      </c>
      <c r="L197" s="12" t="s">
        <v>401</v>
      </c>
      <c r="M197" s="12" t="s">
        <v>381</v>
      </c>
      <c r="N197" s="6" t="s">
        <v>5</v>
      </c>
      <c r="P197" s="11" t="s">
        <v>442</v>
      </c>
      <c r="R197" s="6" t="s">
        <v>449</v>
      </c>
      <c r="W197" s="6" t="s">
        <v>468</v>
      </c>
      <c r="Z197" s="13" t="s">
        <v>506</v>
      </c>
      <c r="AA197" s="13" t="s">
        <v>507</v>
      </c>
      <c r="AD197" s="11"/>
      <c r="AE197" s="6"/>
      <c r="AF197" s="6"/>
      <c r="AI197" s="34" t="s">
        <v>764</v>
      </c>
      <c r="AJ197" s="35" t="s">
        <v>665</v>
      </c>
      <c r="AK197" s="36">
        <f t="shared" si="7"/>
        <v>39481</v>
      </c>
      <c r="AL197" s="37">
        <v>4.2565</v>
      </c>
      <c r="AM197" s="37">
        <v>22.289100000000001</v>
      </c>
      <c r="AN197" s="37">
        <v>0.3306</v>
      </c>
      <c r="AO197" s="37">
        <v>19.305599999999998</v>
      </c>
      <c r="AP197" s="37">
        <v>4.0631000000000004</v>
      </c>
      <c r="AQ197" s="37">
        <v>3.1093000000000002</v>
      </c>
      <c r="AR197" s="37">
        <v>2.2833000000000001</v>
      </c>
      <c r="AS197" s="37">
        <v>47.786700000000003</v>
      </c>
      <c r="AT197" s="37">
        <v>6.2712000000000003</v>
      </c>
      <c r="AU197" s="37">
        <v>52.515099999999997</v>
      </c>
      <c r="AV197" s="37">
        <v>2.9784000000000002</v>
      </c>
      <c r="AW197" s="37">
        <v>0.70550000000000002</v>
      </c>
      <c r="AX197" s="38">
        <v>26234.519499999999</v>
      </c>
      <c r="AY197" s="37">
        <v>10.263400000000001</v>
      </c>
      <c r="AZ197" s="39">
        <v>0</v>
      </c>
      <c r="BA197" s="39">
        <v>30.063600000000001</v>
      </c>
      <c r="BB197" s="37">
        <v>0.19239999999999999</v>
      </c>
      <c r="BC197" s="37">
        <v>11.3476</v>
      </c>
      <c r="BD197" s="39">
        <v>125.271</v>
      </c>
      <c r="BE197" s="37">
        <v>1.1842999999999999</v>
      </c>
      <c r="BF197" s="37">
        <v>0.54720000000000002</v>
      </c>
      <c r="BG197" s="37">
        <v>10.1511</v>
      </c>
      <c r="BH197" s="40">
        <v>35.0214</v>
      </c>
      <c r="BI197" s="40">
        <v>248.83609999999999</v>
      </c>
      <c r="BJ197" s="34" t="s">
        <v>764</v>
      </c>
      <c r="BK197" s="35" t="s">
        <v>738</v>
      </c>
      <c r="BL197" s="36">
        <f t="shared" si="6"/>
        <v>39492</v>
      </c>
      <c r="BM197" s="41">
        <v>69435.304699999993</v>
      </c>
      <c r="BN197" s="41">
        <v>361.0926</v>
      </c>
      <c r="BO197" s="41">
        <v>11296.0195</v>
      </c>
      <c r="BP197" s="42">
        <v>3.4106999999999998</v>
      </c>
      <c r="BQ197" s="41">
        <v>4581.0752000000002</v>
      </c>
      <c r="BR197" s="40">
        <v>92.551400000000001</v>
      </c>
      <c r="BS197" s="41">
        <v>1316.6949</v>
      </c>
      <c r="BT197" s="41">
        <v>4961.8867</v>
      </c>
      <c r="BU197" s="40">
        <v>77.722800000000007</v>
      </c>
    </row>
    <row r="198" spans="1:73">
      <c r="A198" s="11" t="s">
        <v>237</v>
      </c>
      <c r="B198" s="18" t="s">
        <v>469</v>
      </c>
      <c r="C198" s="6" t="s">
        <v>3</v>
      </c>
      <c r="D198" s="21" t="s">
        <v>498</v>
      </c>
      <c r="E198" s="6" t="s">
        <v>40</v>
      </c>
      <c r="F198" s="6" t="s">
        <v>39</v>
      </c>
      <c r="G198" s="6" t="s">
        <v>369</v>
      </c>
      <c r="H198" s="6" t="s">
        <v>38</v>
      </c>
      <c r="I198" s="11" t="s">
        <v>371</v>
      </c>
      <c r="J198" s="21" t="s">
        <v>426</v>
      </c>
      <c r="L198" s="12" t="s">
        <v>402</v>
      </c>
      <c r="M198" s="7" t="s">
        <v>382</v>
      </c>
      <c r="N198" s="6" t="s">
        <v>5</v>
      </c>
      <c r="P198" s="11" t="s">
        <v>444</v>
      </c>
      <c r="R198" s="6" t="s">
        <v>450</v>
      </c>
      <c r="W198" s="6" t="s">
        <v>468</v>
      </c>
      <c r="Z198" s="13" t="s">
        <v>506</v>
      </c>
      <c r="AA198" s="13" t="s">
        <v>507</v>
      </c>
      <c r="AD198" s="11"/>
      <c r="AE198" s="6"/>
      <c r="AF198" s="6"/>
      <c r="AI198" s="34" t="s">
        <v>765</v>
      </c>
      <c r="AJ198" s="35" t="s">
        <v>665</v>
      </c>
      <c r="AK198" s="36">
        <f t="shared" si="7"/>
        <v>39481</v>
      </c>
      <c r="AL198" s="37">
        <v>4.4844999999999997</v>
      </c>
      <c r="AM198" s="37">
        <v>23.598700000000001</v>
      </c>
      <c r="AN198" s="37">
        <v>0.30609999999999998</v>
      </c>
      <c r="AO198" s="37">
        <v>21.0871</v>
      </c>
      <c r="AP198" s="37">
        <v>3.806</v>
      </c>
      <c r="AQ198" s="37">
        <v>3.2120000000000002</v>
      </c>
      <c r="AR198" s="37">
        <v>2.0327999999999999</v>
      </c>
      <c r="AS198" s="37">
        <v>46.233199999999997</v>
      </c>
      <c r="AT198" s="37">
        <v>5.3131000000000004</v>
      </c>
      <c r="AU198" s="37">
        <v>49.4407</v>
      </c>
      <c r="AV198" s="37">
        <v>3.3363</v>
      </c>
      <c r="AW198" s="37">
        <v>0.62729999999999997</v>
      </c>
      <c r="AX198" s="38">
        <v>21550.331999999999</v>
      </c>
      <c r="AY198" s="37">
        <v>10.5954</v>
      </c>
      <c r="AZ198" s="39">
        <v>0</v>
      </c>
      <c r="BA198" s="39">
        <v>41.760300000000001</v>
      </c>
      <c r="BB198" s="37">
        <v>0.32169999999999999</v>
      </c>
      <c r="BC198" s="37">
        <v>9.6128</v>
      </c>
      <c r="BD198" s="39">
        <v>131.7784</v>
      </c>
      <c r="BE198" s="37">
        <v>1.4473</v>
      </c>
      <c r="BF198" s="37">
        <v>0.4995</v>
      </c>
      <c r="BG198" s="37">
        <v>10.770799999999999</v>
      </c>
      <c r="BH198" s="40">
        <v>31.638300000000001</v>
      </c>
      <c r="BI198" s="40">
        <v>268.0179</v>
      </c>
      <c r="BJ198" s="34" t="s">
        <v>765</v>
      </c>
      <c r="BK198" s="35" t="s">
        <v>738</v>
      </c>
      <c r="BL198" s="36">
        <f t="shared" si="6"/>
        <v>39492</v>
      </c>
      <c r="BM198" s="41">
        <v>64875.496099999997</v>
      </c>
      <c r="BN198" s="41">
        <v>406.51179999999999</v>
      </c>
      <c r="BO198" s="41">
        <v>10756.367200000001</v>
      </c>
      <c r="BP198" s="42">
        <v>3.2294</v>
      </c>
      <c r="BQ198" s="41">
        <v>4561.4556000000002</v>
      </c>
      <c r="BR198" s="40">
        <v>98.1006</v>
      </c>
      <c r="BS198" s="41">
        <v>1133.6858</v>
      </c>
      <c r="BT198" s="41">
        <v>5665.3203000000003</v>
      </c>
      <c r="BU198" s="40">
        <v>70.009900000000002</v>
      </c>
    </row>
    <row r="199" spans="1:73">
      <c r="A199" s="11" t="s">
        <v>238</v>
      </c>
      <c r="B199" s="18" t="s">
        <v>470</v>
      </c>
      <c r="C199" s="6" t="s">
        <v>3</v>
      </c>
      <c r="D199" s="21" t="s">
        <v>498</v>
      </c>
      <c r="E199" s="6" t="s">
        <v>40</v>
      </c>
      <c r="F199" s="6" t="s">
        <v>39</v>
      </c>
      <c r="G199" s="6" t="s">
        <v>369</v>
      </c>
      <c r="H199" s="6" t="s">
        <v>38</v>
      </c>
      <c r="I199" s="11" t="s">
        <v>371</v>
      </c>
      <c r="J199" s="21" t="s">
        <v>426</v>
      </c>
      <c r="L199" s="12" t="s">
        <v>402</v>
      </c>
      <c r="M199" s="7" t="s">
        <v>382</v>
      </c>
      <c r="N199" s="6" t="s">
        <v>5</v>
      </c>
      <c r="P199" s="11" t="s">
        <v>444</v>
      </c>
      <c r="R199" s="6" t="s">
        <v>449</v>
      </c>
      <c r="W199" s="6" t="s">
        <v>468</v>
      </c>
      <c r="Z199" s="13" t="s">
        <v>506</v>
      </c>
      <c r="AA199" s="13" t="s">
        <v>507</v>
      </c>
      <c r="AD199" s="11"/>
      <c r="AE199" s="6"/>
      <c r="AF199" s="6"/>
      <c r="AI199" s="34" t="s">
        <v>766</v>
      </c>
      <c r="AJ199" s="35" t="s">
        <v>665</v>
      </c>
      <c r="AK199" s="36">
        <f t="shared" si="7"/>
        <v>39481</v>
      </c>
      <c r="AL199" s="37">
        <v>6.7812999999999999</v>
      </c>
      <c r="AM199" s="37">
        <v>27.459800000000001</v>
      </c>
      <c r="AN199" s="37">
        <v>0.34710000000000002</v>
      </c>
      <c r="AO199" s="37">
        <v>26.261500000000002</v>
      </c>
      <c r="AP199" s="37">
        <v>4.6406000000000001</v>
      </c>
      <c r="AQ199" s="37">
        <v>3.3613</v>
      </c>
      <c r="AR199" s="37">
        <v>2.0424000000000002</v>
      </c>
      <c r="AS199" s="37">
        <v>57.590400000000002</v>
      </c>
      <c r="AT199" s="37">
        <v>6.7686999999999999</v>
      </c>
      <c r="AU199" s="37">
        <v>45.529600000000002</v>
      </c>
      <c r="AV199" s="37">
        <v>2.5507</v>
      </c>
      <c r="AW199" s="37">
        <v>0.81859999999999999</v>
      </c>
      <c r="AX199" s="38">
        <v>27467.8691</v>
      </c>
      <c r="AY199" s="37">
        <v>8.3568999999999996</v>
      </c>
      <c r="AZ199" s="39">
        <v>0</v>
      </c>
      <c r="BA199" s="39">
        <v>37.927599999999998</v>
      </c>
      <c r="BB199" s="37">
        <v>0.13139999999999999</v>
      </c>
      <c r="BC199" s="37">
        <v>10.093500000000001</v>
      </c>
      <c r="BD199" s="39">
        <v>141.53380000000001</v>
      </c>
      <c r="BE199" s="37">
        <v>0.91290000000000004</v>
      </c>
      <c r="BF199" s="37">
        <v>0.57950000000000002</v>
      </c>
      <c r="BG199" s="37">
        <v>9.3545999999999996</v>
      </c>
      <c r="BH199" s="40">
        <v>37.0503</v>
      </c>
      <c r="BI199" s="40">
        <v>229.63140000000001</v>
      </c>
      <c r="BJ199" s="34" t="s">
        <v>766</v>
      </c>
      <c r="BK199" s="35" t="s">
        <v>738</v>
      </c>
      <c r="BL199" s="36">
        <f t="shared" si="6"/>
        <v>39492</v>
      </c>
      <c r="BM199" s="41">
        <v>61884.031300000002</v>
      </c>
      <c r="BN199" s="41">
        <v>443.25209999999998</v>
      </c>
      <c r="BO199" s="41">
        <v>12012.3066</v>
      </c>
      <c r="BP199" s="42">
        <v>3.8361000000000001</v>
      </c>
      <c r="BQ199" s="41">
        <v>6895.8353999999999</v>
      </c>
      <c r="BR199" s="40">
        <v>115.3732</v>
      </c>
      <c r="BS199" s="41">
        <v>1918.8765000000001</v>
      </c>
      <c r="BT199" s="41">
        <v>3636.3186000000001</v>
      </c>
      <c r="BU199" s="40">
        <v>66.655299999999997</v>
      </c>
    </row>
    <row r="200" spans="1:73">
      <c r="A200" s="11" t="s">
        <v>239</v>
      </c>
      <c r="B200" s="18" t="s">
        <v>471</v>
      </c>
      <c r="C200" s="6" t="s">
        <v>3</v>
      </c>
      <c r="D200" s="21" t="s">
        <v>498</v>
      </c>
      <c r="E200" s="6" t="s">
        <v>40</v>
      </c>
      <c r="F200" s="6" t="s">
        <v>39</v>
      </c>
      <c r="G200" s="6" t="s">
        <v>369</v>
      </c>
      <c r="H200" s="6" t="s">
        <v>38</v>
      </c>
      <c r="I200" s="11" t="s">
        <v>371</v>
      </c>
      <c r="J200" s="21" t="s">
        <v>426</v>
      </c>
      <c r="L200" s="12" t="s">
        <v>402</v>
      </c>
      <c r="M200" s="7" t="s">
        <v>382</v>
      </c>
      <c r="N200" s="6" t="s">
        <v>5</v>
      </c>
      <c r="P200" s="11" t="s">
        <v>444</v>
      </c>
      <c r="R200" s="6" t="s">
        <v>449</v>
      </c>
      <c r="W200" s="6" t="s">
        <v>468</v>
      </c>
      <c r="Z200" s="13" t="s">
        <v>506</v>
      </c>
      <c r="AA200" s="13" t="s">
        <v>507</v>
      </c>
      <c r="AD200" s="11"/>
      <c r="AE200" s="6"/>
      <c r="AF200" s="6"/>
      <c r="AI200" s="34" t="s">
        <v>767</v>
      </c>
      <c r="AJ200" s="35" t="s">
        <v>665</v>
      </c>
      <c r="AK200" s="36">
        <f t="shared" si="7"/>
        <v>39481</v>
      </c>
      <c r="AL200" s="37">
        <v>2.8361999999999998</v>
      </c>
      <c r="AM200" s="37">
        <v>67.148700000000005</v>
      </c>
      <c r="AN200" s="37">
        <v>1.0896999999999999</v>
      </c>
      <c r="AO200" s="37">
        <v>71.547399999999996</v>
      </c>
      <c r="AP200" s="37">
        <v>15.511900000000001</v>
      </c>
      <c r="AQ200" s="37">
        <v>3.4942000000000002</v>
      </c>
      <c r="AR200" s="37">
        <v>7.5239000000000003</v>
      </c>
      <c r="AS200" s="37">
        <v>275.22210000000001</v>
      </c>
      <c r="AT200" s="37">
        <v>38.889400000000002</v>
      </c>
      <c r="AU200" s="37">
        <v>58.858400000000003</v>
      </c>
      <c r="AV200" s="37">
        <v>2.7656999999999998</v>
      </c>
      <c r="AW200" s="37">
        <v>3.2132000000000001</v>
      </c>
      <c r="AX200" s="38">
        <v>47986.156300000002</v>
      </c>
      <c r="AY200" s="37">
        <v>14.1568</v>
      </c>
      <c r="AZ200" s="39">
        <v>0</v>
      </c>
      <c r="BA200" s="39">
        <v>56.186100000000003</v>
      </c>
      <c r="BB200" s="37">
        <v>0.21160000000000001</v>
      </c>
      <c r="BC200" s="37">
        <v>14.346</v>
      </c>
      <c r="BD200" s="39">
        <v>177.8638</v>
      </c>
      <c r="BE200" s="37">
        <v>1.3792</v>
      </c>
      <c r="BF200" s="37">
        <v>2.2562000000000002</v>
      </c>
      <c r="BG200" s="37">
        <v>14.849600000000001</v>
      </c>
      <c r="BH200" s="40">
        <v>43.634099999999997</v>
      </c>
      <c r="BI200" s="40">
        <v>361.26260000000002</v>
      </c>
      <c r="BJ200" s="34" t="s">
        <v>767</v>
      </c>
      <c r="BK200" s="35" t="s">
        <v>738</v>
      </c>
      <c r="BL200" s="36">
        <f t="shared" si="6"/>
        <v>39492</v>
      </c>
      <c r="BM200" s="41">
        <v>83792.992199999993</v>
      </c>
      <c r="BN200" s="41">
        <v>618.2002</v>
      </c>
      <c r="BO200" s="41">
        <v>12693.705099999999</v>
      </c>
      <c r="BP200" s="42">
        <v>12.779400000000001</v>
      </c>
      <c r="BQ200" s="41">
        <v>10083.252899999999</v>
      </c>
      <c r="BR200" s="40">
        <v>255.1534</v>
      </c>
      <c r="BS200" s="41">
        <v>4000.5192999999999</v>
      </c>
      <c r="BT200" s="41">
        <v>5363.1367</v>
      </c>
      <c r="BU200" s="40">
        <v>75.442700000000002</v>
      </c>
    </row>
    <row r="201" spans="1:73">
      <c r="A201" s="11" t="s">
        <v>240</v>
      </c>
      <c r="B201" s="18" t="s">
        <v>472</v>
      </c>
      <c r="C201" s="6" t="s">
        <v>3</v>
      </c>
      <c r="D201" s="21" t="s">
        <v>498</v>
      </c>
      <c r="E201" s="6" t="s">
        <v>40</v>
      </c>
      <c r="F201" s="6" t="s">
        <v>39</v>
      </c>
      <c r="G201" s="6" t="s">
        <v>369</v>
      </c>
      <c r="H201" s="6" t="s">
        <v>38</v>
      </c>
      <c r="I201" s="11" t="s">
        <v>371</v>
      </c>
      <c r="J201" s="21" t="s">
        <v>426</v>
      </c>
      <c r="L201" s="12" t="s">
        <v>402</v>
      </c>
      <c r="M201" s="7" t="s">
        <v>382</v>
      </c>
      <c r="N201" s="6" t="s">
        <v>5</v>
      </c>
      <c r="P201" s="11" t="s">
        <v>444</v>
      </c>
      <c r="R201" s="6" t="s">
        <v>449</v>
      </c>
      <c r="W201" s="6" t="s">
        <v>468</v>
      </c>
      <c r="Z201" s="13" t="s">
        <v>506</v>
      </c>
      <c r="AA201" s="13" t="s">
        <v>507</v>
      </c>
      <c r="AD201" s="11"/>
      <c r="AE201" s="6"/>
      <c r="AF201" s="6"/>
      <c r="AI201" s="34" t="s">
        <v>768</v>
      </c>
      <c r="AJ201" s="35" t="s">
        <v>665</v>
      </c>
      <c r="AK201" s="36">
        <f t="shared" si="7"/>
        <v>39481</v>
      </c>
      <c r="AL201" s="37">
        <v>4.2469999999999999</v>
      </c>
      <c r="AM201" s="37">
        <v>30.4556</v>
      </c>
      <c r="AN201" s="37">
        <v>0.35099999999999998</v>
      </c>
      <c r="AO201" s="37">
        <v>24.001300000000001</v>
      </c>
      <c r="AP201" s="37">
        <v>4.5519999999999996</v>
      </c>
      <c r="AQ201" s="37">
        <v>3.6332</v>
      </c>
      <c r="AR201" s="37">
        <v>2.1787999999999998</v>
      </c>
      <c r="AS201" s="37">
        <v>56.982599999999998</v>
      </c>
      <c r="AT201" s="37">
        <v>5.9196999999999997</v>
      </c>
      <c r="AU201" s="37">
        <v>54.908799999999999</v>
      </c>
      <c r="AV201" s="37">
        <v>1.6970000000000001</v>
      </c>
      <c r="AW201" s="37">
        <v>0.63490000000000002</v>
      </c>
      <c r="AX201" s="38">
        <v>27670.3711</v>
      </c>
      <c r="AY201" s="37">
        <v>17.276199999999999</v>
      </c>
      <c r="AZ201" s="39">
        <v>0</v>
      </c>
      <c r="BA201" s="39">
        <v>18.192900000000002</v>
      </c>
      <c r="BB201" s="37">
        <v>0.2651</v>
      </c>
      <c r="BC201" s="37">
        <v>10.950799999999999</v>
      </c>
      <c r="BD201" s="39">
        <v>99.761200000000002</v>
      </c>
      <c r="BE201" s="37">
        <v>1.2154</v>
      </c>
      <c r="BF201" s="37">
        <v>0.53349999999999997</v>
      </c>
      <c r="BG201" s="37">
        <v>11.805400000000001</v>
      </c>
      <c r="BH201" s="40">
        <v>33.453000000000003</v>
      </c>
      <c r="BI201" s="40">
        <v>453.52100000000002</v>
      </c>
      <c r="BJ201" s="34" t="s">
        <v>768</v>
      </c>
      <c r="BK201" s="35" t="s">
        <v>738</v>
      </c>
      <c r="BL201" s="36">
        <f t="shared" si="6"/>
        <v>39492</v>
      </c>
      <c r="BM201" s="41">
        <v>72265.015599999999</v>
      </c>
      <c r="BN201" s="41">
        <v>218.05250000000001</v>
      </c>
      <c r="BO201" s="41">
        <v>11806.391600000001</v>
      </c>
      <c r="BP201" s="42">
        <v>4.6856</v>
      </c>
      <c r="BQ201" s="41">
        <v>3634.4340999999999</v>
      </c>
      <c r="BR201" s="40">
        <v>124.0395</v>
      </c>
      <c r="BS201" s="41">
        <v>1329.0524</v>
      </c>
      <c r="BT201" s="41">
        <v>5608.6342999999997</v>
      </c>
      <c r="BU201" s="40">
        <v>82.790099999999995</v>
      </c>
    </row>
    <row r="202" spans="1:73">
      <c r="A202" s="11" t="s">
        <v>241</v>
      </c>
      <c r="B202" s="18" t="s">
        <v>473</v>
      </c>
      <c r="C202" s="6" t="s">
        <v>3</v>
      </c>
      <c r="D202" s="21" t="s">
        <v>498</v>
      </c>
      <c r="E202" s="6" t="s">
        <v>40</v>
      </c>
      <c r="F202" s="6" t="s">
        <v>39</v>
      </c>
      <c r="G202" s="6" t="s">
        <v>369</v>
      </c>
      <c r="H202" s="6" t="s">
        <v>38</v>
      </c>
      <c r="I202" s="11" t="s">
        <v>371</v>
      </c>
      <c r="J202" s="21" t="s">
        <v>426</v>
      </c>
      <c r="L202" s="12" t="s">
        <v>402</v>
      </c>
      <c r="M202" s="7" t="s">
        <v>382</v>
      </c>
      <c r="N202" s="6" t="s">
        <v>5</v>
      </c>
      <c r="P202" s="11" t="s">
        <v>444</v>
      </c>
      <c r="R202" s="6" t="s">
        <v>449</v>
      </c>
      <c r="W202" s="6" t="s">
        <v>468</v>
      </c>
      <c r="Z202" s="13" t="s">
        <v>506</v>
      </c>
      <c r="AA202" s="13" t="s">
        <v>507</v>
      </c>
      <c r="AD202" s="11"/>
      <c r="AE202" s="6"/>
      <c r="AF202" s="6"/>
      <c r="AI202" s="35" t="s">
        <v>769</v>
      </c>
      <c r="AJ202" s="35" t="s">
        <v>770</v>
      </c>
      <c r="AK202" s="43">
        <v>39488</v>
      </c>
      <c r="AL202" s="44">
        <v>2.3805999999999998</v>
      </c>
      <c r="AM202" s="44">
        <v>26.508299999999998</v>
      </c>
      <c r="AN202" s="44">
        <v>0.3</v>
      </c>
      <c r="AO202" s="44">
        <v>21.0029</v>
      </c>
      <c r="AP202" s="44">
        <v>4.3696000000000002</v>
      </c>
      <c r="AQ202" s="44">
        <v>2.4815999999999998</v>
      </c>
      <c r="AR202" s="44">
        <v>2.0278</v>
      </c>
      <c r="AS202" s="44">
        <v>55.306699999999999</v>
      </c>
      <c r="AT202" s="44">
        <v>6.4413</v>
      </c>
      <c r="AU202" s="44">
        <v>44.579300000000003</v>
      </c>
      <c r="AV202" s="44">
        <v>2.0524</v>
      </c>
      <c r="AW202" s="44">
        <v>0.72860000000000003</v>
      </c>
      <c r="AX202" s="45">
        <v>20520.900000000001</v>
      </c>
      <c r="AY202" s="44">
        <v>8.8346</v>
      </c>
      <c r="AZ202" s="46">
        <v>0</v>
      </c>
      <c r="BA202" s="46">
        <v>24.44</v>
      </c>
      <c r="BB202" s="44">
        <v>0.16900000000000001</v>
      </c>
      <c r="BC202" s="44">
        <v>8.9174000000000007</v>
      </c>
      <c r="BD202" s="46">
        <v>124.31</v>
      </c>
      <c r="BE202" s="44">
        <v>1.0891</v>
      </c>
      <c r="BF202" s="44">
        <v>0.55500000000000005</v>
      </c>
      <c r="BG202" s="44">
        <v>9.9130000000000003</v>
      </c>
      <c r="BH202" s="47">
        <v>28.47</v>
      </c>
      <c r="BI202" s="47">
        <v>215.82</v>
      </c>
      <c r="BJ202" s="35" t="s">
        <v>769</v>
      </c>
      <c r="BK202" s="35" t="s">
        <v>771</v>
      </c>
      <c r="BL202" s="43">
        <v>39499</v>
      </c>
      <c r="BM202" s="48">
        <v>58558</v>
      </c>
      <c r="BN202" s="48">
        <v>303.8</v>
      </c>
      <c r="BO202" s="48">
        <v>9183.4</v>
      </c>
      <c r="BP202" s="35">
        <v>3.6124999999999998</v>
      </c>
      <c r="BQ202" s="48">
        <v>3856.1</v>
      </c>
      <c r="BR202" s="47">
        <v>105.29</v>
      </c>
      <c r="BS202" s="48">
        <v>1904.9</v>
      </c>
      <c r="BT202" s="48">
        <v>4406.8999999999996</v>
      </c>
      <c r="BU202" s="47">
        <v>69.56</v>
      </c>
    </row>
    <row r="203" spans="1:73">
      <c r="A203" s="11" t="s">
        <v>242</v>
      </c>
      <c r="B203" s="18" t="s">
        <v>474</v>
      </c>
      <c r="C203" s="6" t="s">
        <v>3</v>
      </c>
      <c r="D203" s="21" t="s">
        <v>498</v>
      </c>
      <c r="E203" s="6" t="s">
        <v>40</v>
      </c>
      <c r="F203" s="6" t="s">
        <v>39</v>
      </c>
      <c r="G203" s="6" t="s">
        <v>369</v>
      </c>
      <c r="H203" s="6" t="s">
        <v>38</v>
      </c>
      <c r="I203" s="11" t="s">
        <v>371</v>
      </c>
      <c r="J203" s="21" t="s">
        <v>426</v>
      </c>
      <c r="L203" s="12" t="s">
        <v>402</v>
      </c>
      <c r="M203" s="7" t="s">
        <v>382</v>
      </c>
      <c r="N203" s="6" t="s">
        <v>5</v>
      </c>
      <c r="P203" s="11" t="s">
        <v>444</v>
      </c>
      <c r="R203" s="6" t="s">
        <v>449</v>
      </c>
      <c r="W203" s="6" t="s">
        <v>468</v>
      </c>
      <c r="Z203" s="13" t="s">
        <v>506</v>
      </c>
      <c r="AA203" s="13" t="s">
        <v>507</v>
      </c>
      <c r="AD203" s="11"/>
      <c r="AE203" s="6"/>
      <c r="AF203" s="6"/>
      <c r="AI203" s="35" t="s">
        <v>772</v>
      </c>
      <c r="AJ203" s="35" t="s">
        <v>770</v>
      </c>
      <c r="AK203" s="43">
        <v>39488</v>
      </c>
      <c r="AL203" s="44">
        <v>2.7646000000000002</v>
      </c>
      <c r="AM203" s="44">
        <v>28.368400000000001</v>
      </c>
      <c r="AN203" s="44">
        <v>0.35849999999999999</v>
      </c>
      <c r="AO203" s="44">
        <v>23.842700000000001</v>
      </c>
      <c r="AP203" s="44">
        <v>4.8011999999999997</v>
      </c>
      <c r="AQ203" s="44">
        <v>2.6236999999999999</v>
      </c>
      <c r="AR203" s="44">
        <v>2.4942000000000002</v>
      </c>
      <c r="AS203" s="44">
        <v>56.1355</v>
      </c>
      <c r="AT203" s="44">
        <v>3.5116999999999998</v>
      </c>
      <c r="AU203" s="44">
        <v>58.288899999999998</v>
      </c>
      <c r="AV203" s="44">
        <v>1.2515000000000001</v>
      </c>
      <c r="AW203" s="44">
        <v>0.92330000000000001</v>
      </c>
      <c r="AX203" s="45">
        <v>18763.7</v>
      </c>
      <c r="AY203" s="44">
        <v>11.588699999999999</v>
      </c>
      <c r="AZ203" s="46">
        <v>25.89</v>
      </c>
      <c r="BA203" s="46">
        <v>29.16</v>
      </c>
      <c r="BB203" s="44">
        <v>0.22140000000000001</v>
      </c>
      <c r="BC203" s="44">
        <v>10.4191</v>
      </c>
      <c r="BD203" s="46">
        <v>115.3</v>
      </c>
      <c r="BE203" s="44">
        <v>0.98409999999999997</v>
      </c>
      <c r="BF203" s="44">
        <v>0.68369999999999997</v>
      </c>
      <c r="BG203" s="44">
        <v>9.6317000000000004</v>
      </c>
      <c r="BH203" s="47">
        <v>28.01</v>
      </c>
      <c r="BI203" s="47">
        <v>292.94</v>
      </c>
      <c r="BJ203" s="35" t="s">
        <v>772</v>
      </c>
      <c r="BK203" s="35" t="s">
        <v>771</v>
      </c>
      <c r="BL203" s="43">
        <v>39499</v>
      </c>
      <c r="BM203" s="48">
        <v>55143.8</v>
      </c>
      <c r="BN203" s="48">
        <v>257.3</v>
      </c>
      <c r="BO203" s="48">
        <v>8508.1</v>
      </c>
      <c r="BP203" s="35">
        <v>4.149</v>
      </c>
      <c r="BQ203" s="48">
        <v>4193</v>
      </c>
      <c r="BR203" s="47">
        <v>130.61000000000001</v>
      </c>
      <c r="BS203" s="48">
        <v>2341.4</v>
      </c>
      <c r="BT203" s="48">
        <v>4417.5</v>
      </c>
      <c r="BU203" s="47">
        <v>70.959999999999994</v>
      </c>
    </row>
    <row r="204" spans="1:73">
      <c r="A204" s="11" t="s">
        <v>243</v>
      </c>
      <c r="B204" s="18" t="s">
        <v>475</v>
      </c>
      <c r="C204" s="6" t="s">
        <v>3</v>
      </c>
      <c r="D204" s="21" t="s">
        <v>498</v>
      </c>
      <c r="E204" s="6" t="s">
        <v>40</v>
      </c>
      <c r="F204" s="6" t="s">
        <v>39</v>
      </c>
      <c r="G204" s="6" t="s">
        <v>369</v>
      </c>
      <c r="H204" s="6" t="s">
        <v>38</v>
      </c>
      <c r="I204" s="11" t="s">
        <v>371</v>
      </c>
      <c r="J204" s="21" t="s">
        <v>426</v>
      </c>
      <c r="L204" s="12" t="s">
        <v>402</v>
      </c>
      <c r="M204" s="7" t="s">
        <v>382</v>
      </c>
      <c r="N204" s="6" t="s">
        <v>5</v>
      </c>
      <c r="P204" s="11" t="s">
        <v>444</v>
      </c>
      <c r="R204" s="6" t="s">
        <v>449</v>
      </c>
      <c r="W204" s="6" t="s">
        <v>468</v>
      </c>
      <c r="Z204" s="13" t="s">
        <v>506</v>
      </c>
      <c r="AA204" s="13" t="s">
        <v>507</v>
      </c>
      <c r="AD204" s="11"/>
      <c r="AE204" s="6"/>
      <c r="AF204" s="6"/>
      <c r="AI204" s="35" t="s">
        <v>773</v>
      </c>
      <c r="AJ204" s="35" t="s">
        <v>770</v>
      </c>
      <c r="AK204" s="43">
        <v>39488</v>
      </c>
      <c r="AL204" s="44">
        <v>1.9246000000000001</v>
      </c>
      <c r="AM204" s="44">
        <v>30.087</v>
      </c>
      <c r="AN204" s="44">
        <v>0.32690000000000002</v>
      </c>
      <c r="AO204" s="44">
        <v>23.633700000000001</v>
      </c>
      <c r="AP204" s="44">
        <v>4.4223999999999997</v>
      </c>
      <c r="AQ204" s="44">
        <v>2.1798000000000002</v>
      </c>
      <c r="AR204" s="44">
        <v>2.3391000000000002</v>
      </c>
      <c r="AS204" s="44">
        <v>61.355800000000002</v>
      </c>
      <c r="AT204" s="44">
        <v>8.2782</v>
      </c>
      <c r="AU204" s="44">
        <v>56.474800000000002</v>
      </c>
      <c r="AV204" s="44">
        <v>3.2966000000000002</v>
      </c>
      <c r="AW204" s="44">
        <v>0.78090000000000004</v>
      </c>
      <c r="AX204" s="45">
        <v>25554.1</v>
      </c>
      <c r="AY204" s="44">
        <v>9.2744</v>
      </c>
      <c r="AZ204" s="46">
        <v>17.84</v>
      </c>
      <c r="BA204" s="46">
        <v>31.47</v>
      </c>
      <c r="BB204" s="44">
        <v>0.22059999999999999</v>
      </c>
      <c r="BC204" s="44">
        <v>12.934100000000001</v>
      </c>
      <c r="BD204" s="46">
        <v>91.11</v>
      </c>
      <c r="BE204" s="44">
        <v>1.2786999999999999</v>
      </c>
      <c r="BF204" s="44">
        <v>0.73599999999999999</v>
      </c>
      <c r="BG204" s="44">
        <v>11.6898</v>
      </c>
      <c r="BH204" s="47">
        <v>45.85</v>
      </c>
      <c r="BI204" s="47">
        <v>225.56</v>
      </c>
      <c r="BJ204" s="35" t="s">
        <v>773</v>
      </c>
      <c r="BK204" s="35" t="s">
        <v>771</v>
      </c>
      <c r="BL204" s="43">
        <v>39499</v>
      </c>
      <c r="BM204" s="48">
        <v>75492.7</v>
      </c>
      <c r="BN204" s="48">
        <v>272.3</v>
      </c>
      <c r="BO204" s="48">
        <v>7639.1</v>
      </c>
      <c r="BP204" s="35">
        <v>3.3660999999999999</v>
      </c>
      <c r="BQ204" s="48">
        <v>4641</v>
      </c>
      <c r="BR204" s="47">
        <v>95.52</v>
      </c>
      <c r="BS204" s="48">
        <v>1287</v>
      </c>
      <c r="BT204" s="48">
        <v>5188.1000000000004</v>
      </c>
      <c r="BU204" s="47">
        <v>73.430000000000007</v>
      </c>
    </row>
    <row r="205" spans="1:73">
      <c r="A205" s="11" t="s">
        <v>244</v>
      </c>
      <c r="B205" s="18" t="s">
        <v>476</v>
      </c>
      <c r="C205" s="6" t="s">
        <v>3</v>
      </c>
      <c r="D205" s="21" t="s">
        <v>498</v>
      </c>
      <c r="E205" s="6" t="s">
        <v>40</v>
      </c>
      <c r="F205" s="6" t="s">
        <v>39</v>
      </c>
      <c r="G205" s="6" t="s">
        <v>369</v>
      </c>
      <c r="H205" s="6" t="s">
        <v>38</v>
      </c>
      <c r="I205" s="11" t="s">
        <v>371</v>
      </c>
      <c r="J205" s="21" t="s">
        <v>426</v>
      </c>
      <c r="L205" s="12" t="s">
        <v>402</v>
      </c>
      <c r="M205" s="7" t="s">
        <v>382</v>
      </c>
      <c r="N205" s="6" t="s">
        <v>5</v>
      </c>
      <c r="P205" s="11" t="s">
        <v>444</v>
      </c>
      <c r="R205" s="6" t="s">
        <v>453</v>
      </c>
      <c r="W205" s="6" t="s">
        <v>468</v>
      </c>
      <c r="Z205" s="13" t="s">
        <v>506</v>
      </c>
      <c r="AA205" s="13" t="s">
        <v>507</v>
      </c>
      <c r="AD205" s="11"/>
      <c r="AE205" s="6"/>
      <c r="AF205" s="6"/>
      <c r="AI205" s="35" t="s">
        <v>774</v>
      </c>
      <c r="AJ205" s="35" t="s">
        <v>770</v>
      </c>
      <c r="AK205" s="43">
        <v>39488</v>
      </c>
      <c r="AL205" s="44">
        <v>4.3280000000000003</v>
      </c>
      <c r="AM205" s="44">
        <v>25.010999999999999</v>
      </c>
      <c r="AN205" s="44">
        <v>0.32219999999999999</v>
      </c>
      <c r="AO205" s="44">
        <v>20.8522</v>
      </c>
      <c r="AP205" s="44">
        <v>3.8395000000000001</v>
      </c>
      <c r="AQ205" s="44">
        <v>2.0729000000000002</v>
      </c>
      <c r="AR205" s="44">
        <v>2.0007000000000001</v>
      </c>
      <c r="AS205" s="44">
        <v>49.8795</v>
      </c>
      <c r="AT205" s="44">
        <v>6.1466000000000003</v>
      </c>
      <c r="AU205" s="44">
        <v>55.875999999999998</v>
      </c>
      <c r="AV205" s="44">
        <v>2.2412000000000001</v>
      </c>
      <c r="AW205" s="44">
        <v>0.67059999999999997</v>
      </c>
      <c r="AX205" s="45">
        <v>31994.9</v>
      </c>
      <c r="AY205" s="44">
        <v>8.9442000000000004</v>
      </c>
      <c r="AZ205" s="46">
        <v>0</v>
      </c>
      <c r="BA205" s="46">
        <v>25.59</v>
      </c>
      <c r="BB205" s="44">
        <v>0.23499999999999999</v>
      </c>
      <c r="BC205" s="44">
        <v>11.885400000000001</v>
      </c>
      <c r="BD205" s="46">
        <v>102.08</v>
      </c>
      <c r="BE205" s="44">
        <v>1.1551</v>
      </c>
      <c r="BF205" s="44">
        <v>0.49459999999999998</v>
      </c>
      <c r="BG205" s="44">
        <v>10.683199999999999</v>
      </c>
      <c r="BH205" s="47">
        <v>37.130000000000003</v>
      </c>
      <c r="BI205" s="47">
        <v>228.01</v>
      </c>
      <c r="BJ205" s="35" t="s">
        <v>774</v>
      </c>
      <c r="BK205" s="35" t="s">
        <v>771</v>
      </c>
      <c r="BL205" s="43">
        <v>39499</v>
      </c>
      <c r="BM205" s="48">
        <v>77830.3</v>
      </c>
      <c r="BN205" s="48">
        <v>268.39999999999998</v>
      </c>
      <c r="BO205" s="48">
        <v>11838.2</v>
      </c>
      <c r="BP205" s="35">
        <v>3.0954000000000002</v>
      </c>
      <c r="BQ205" s="48">
        <v>3674.2</v>
      </c>
      <c r="BR205" s="47">
        <v>82.85</v>
      </c>
      <c r="BS205" s="48">
        <v>1300.0999999999999</v>
      </c>
      <c r="BT205" s="48">
        <v>4839.7</v>
      </c>
      <c r="BU205" s="47">
        <v>84.36</v>
      </c>
    </row>
    <row r="206" spans="1:73">
      <c r="A206" s="11" t="s">
        <v>245</v>
      </c>
      <c r="B206" s="18" t="s">
        <v>477</v>
      </c>
      <c r="C206" s="6" t="s">
        <v>3</v>
      </c>
      <c r="D206" s="21" t="s">
        <v>498</v>
      </c>
      <c r="E206" s="6" t="s">
        <v>40</v>
      </c>
      <c r="F206" s="6" t="s">
        <v>39</v>
      </c>
      <c r="G206" s="6" t="s">
        <v>369</v>
      </c>
      <c r="H206" s="6" t="s">
        <v>38</v>
      </c>
      <c r="I206" s="11" t="s">
        <v>371</v>
      </c>
      <c r="J206" s="21" t="s">
        <v>426</v>
      </c>
      <c r="L206" s="12" t="s">
        <v>402</v>
      </c>
      <c r="M206" s="7" t="s">
        <v>382</v>
      </c>
      <c r="N206" s="6" t="s">
        <v>5</v>
      </c>
      <c r="P206" s="11" t="s">
        <v>444</v>
      </c>
      <c r="R206" s="6" t="s">
        <v>449</v>
      </c>
      <c r="W206" s="6" t="s">
        <v>468</v>
      </c>
      <c r="Z206" s="13" t="s">
        <v>506</v>
      </c>
      <c r="AA206" s="13" t="s">
        <v>507</v>
      </c>
      <c r="AD206" s="11"/>
      <c r="AE206" s="6"/>
      <c r="AF206" s="6"/>
      <c r="AI206" s="35" t="s">
        <v>775</v>
      </c>
      <c r="AJ206" s="35" t="s">
        <v>770</v>
      </c>
      <c r="AK206" s="43">
        <v>39488</v>
      </c>
      <c r="AL206" s="44">
        <v>4.6977000000000002</v>
      </c>
      <c r="AM206" s="44">
        <v>27.770800000000001</v>
      </c>
      <c r="AN206" s="44">
        <v>0.32940000000000003</v>
      </c>
      <c r="AO206" s="44">
        <v>20.245899999999999</v>
      </c>
      <c r="AP206" s="44">
        <v>4.3533999999999997</v>
      </c>
      <c r="AQ206" s="44">
        <v>2.3045</v>
      </c>
      <c r="AR206" s="44">
        <v>2.1528999999999998</v>
      </c>
      <c r="AS206" s="44">
        <v>54.9131</v>
      </c>
      <c r="AT206" s="44">
        <v>5.7468000000000004</v>
      </c>
      <c r="AU206" s="44">
        <v>49.128399999999999</v>
      </c>
      <c r="AV206" s="44">
        <v>2.3108</v>
      </c>
      <c r="AW206" s="44">
        <v>0.77039999999999997</v>
      </c>
      <c r="AX206" s="45">
        <v>27525.4</v>
      </c>
      <c r="AY206" s="44">
        <v>9.9823000000000004</v>
      </c>
      <c r="AZ206" s="46">
        <v>0</v>
      </c>
      <c r="BA206" s="46">
        <v>26.52</v>
      </c>
      <c r="BB206" s="44">
        <v>0.19600000000000001</v>
      </c>
      <c r="BC206" s="44">
        <v>10.438700000000001</v>
      </c>
      <c r="BD206" s="46">
        <v>121.57</v>
      </c>
      <c r="BE206" s="44">
        <v>1.202</v>
      </c>
      <c r="BF206" s="44">
        <v>0.57320000000000004</v>
      </c>
      <c r="BG206" s="44">
        <v>10.132300000000001</v>
      </c>
      <c r="BH206" s="47">
        <v>36.36</v>
      </c>
      <c r="BI206" s="47">
        <v>234.28</v>
      </c>
      <c r="BJ206" s="35" t="s">
        <v>775</v>
      </c>
      <c r="BK206" s="35" t="s">
        <v>771</v>
      </c>
      <c r="BL206" s="43">
        <v>39499</v>
      </c>
      <c r="BM206" s="48">
        <v>64424.4</v>
      </c>
      <c r="BN206" s="48">
        <v>258</v>
      </c>
      <c r="BO206" s="48">
        <v>9833.2999999999993</v>
      </c>
      <c r="BP206" s="35">
        <v>3.3092999999999999</v>
      </c>
      <c r="BQ206" s="48">
        <v>4700.2</v>
      </c>
      <c r="BR206" s="47">
        <v>96.44</v>
      </c>
      <c r="BS206" s="48">
        <v>1750.7</v>
      </c>
      <c r="BT206" s="48">
        <v>4770.3</v>
      </c>
      <c r="BU206" s="47">
        <v>65.239999999999995</v>
      </c>
    </row>
    <row r="207" spans="1:73">
      <c r="A207" s="11" t="s">
        <v>246</v>
      </c>
      <c r="B207" s="18" t="s">
        <v>478</v>
      </c>
      <c r="C207" s="6" t="s">
        <v>3</v>
      </c>
      <c r="D207" s="21" t="s">
        <v>498</v>
      </c>
      <c r="E207" s="6" t="s">
        <v>40</v>
      </c>
      <c r="F207" s="6" t="s">
        <v>39</v>
      </c>
      <c r="G207" s="6" t="s">
        <v>369</v>
      </c>
      <c r="H207" s="6" t="s">
        <v>38</v>
      </c>
      <c r="I207" s="11" t="s">
        <v>371</v>
      </c>
      <c r="J207" s="21" t="s">
        <v>426</v>
      </c>
      <c r="L207" s="12" t="s">
        <v>402</v>
      </c>
      <c r="M207" s="7" t="s">
        <v>382</v>
      </c>
      <c r="N207" s="6" t="s">
        <v>5</v>
      </c>
      <c r="P207" s="11" t="s">
        <v>444</v>
      </c>
      <c r="R207" s="6" t="s">
        <v>449</v>
      </c>
      <c r="W207" s="6" t="s">
        <v>468</v>
      </c>
      <c r="Z207" s="13" t="s">
        <v>506</v>
      </c>
      <c r="AA207" s="13" t="s">
        <v>507</v>
      </c>
      <c r="AD207" s="11"/>
      <c r="AE207" s="6"/>
      <c r="AF207" s="6"/>
      <c r="AI207" s="35" t="s">
        <v>776</v>
      </c>
      <c r="AJ207" s="35" t="s">
        <v>770</v>
      </c>
      <c r="AK207" s="43">
        <v>39488</v>
      </c>
      <c r="AL207" s="44">
        <v>5.7141999999999999</v>
      </c>
      <c r="AM207" s="44">
        <v>30.497699999999998</v>
      </c>
      <c r="AN207" s="44">
        <v>0.35249999999999998</v>
      </c>
      <c r="AO207" s="44">
        <v>25.5701</v>
      </c>
      <c r="AP207" s="44">
        <v>4.7229999999999999</v>
      </c>
      <c r="AQ207" s="44">
        <v>2.0066999999999999</v>
      </c>
      <c r="AR207" s="44">
        <v>1.9649000000000001</v>
      </c>
      <c r="AS207" s="44">
        <v>61.356400000000001</v>
      </c>
      <c r="AT207" s="44">
        <v>6.3373999999999997</v>
      </c>
      <c r="AU207" s="44">
        <v>47.299799999999998</v>
      </c>
      <c r="AV207" s="44">
        <v>2.2854999999999999</v>
      </c>
      <c r="AW207" s="44">
        <v>0.62139999999999995</v>
      </c>
      <c r="AX207" s="45">
        <v>27422.2</v>
      </c>
      <c r="AY207" s="44">
        <v>15.757</v>
      </c>
      <c r="AZ207" s="46">
        <v>0</v>
      </c>
      <c r="BA207" s="46">
        <v>28.78</v>
      </c>
      <c r="BB207" s="44">
        <v>0.1719</v>
      </c>
      <c r="BC207" s="44">
        <v>9.5578000000000003</v>
      </c>
      <c r="BD207" s="46">
        <v>114.58</v>
      </c>
      <c r="BE207" s="44">
        <v>1.0532999999999999</v>
      </c>
      <c r="BF207" s="44">
        <v>0.51849999999999996</v>
      </c>
      <c r="BG207" s="44">
        <v>13.309200000000001</v>
      </c>
      <c r="BH207" s="47">
        <v>44.34</v>
      </c>
      <c r="BI207" s="47">
        <v>378.08</v>
      </c>
      <c r="BJ207" s="35" t="s">
        <v>776</v>
      </c>
      <c r="BK207" s="35" t="s">
        <v>771</v>
      </c>
      <c r="BL207" s="43">
        <v>39499</v>
      </c>
      <c r="BM207" s="48">
        <v>55430.2</v>
      </c>
      <c r="BN207" s="48">
        <v>385.5</v>
      </c>
      <c r="BO207" s="48">
        <v>9995.7999999999993</v>
      </c>
      <c r="BP207" s="35">
        <v>3.6452</v>
      </c>
      <c r="BQ207" s="48">
        <v>3519.5</v>
      </c>
      <c r="BR207" s="47">
        <v>140.94999999999999</v>
      </c>
      <c r="BS207" s="48">
        <v>1978</v>
      </c>
      <c r="BT207" s="48">
        <v>4583.6000000000004</v>
      </c>
      <c r="BU207" s="47">
        <v>72.959999999999994</v>
      </c>
    </row>
    <row r="208" spans="1:73">
      <c r="A208" s="11" t="s">
        <v>247</v>
      </c>
      <c r="B208" s="18" t="s">
        <v>479</v>
      </c>
      <c r="C208" s="6" t="s">
        <v>3</v>
      </c>
      <c r="D208" s="21" t="s">
        <v>498</v>
      </c>
      <c r="E208" s="6" t="s">
        <v>40</v>
      </c>
      <c r="F208" s="6" t="s">
        <v>39</v>
      </c>
      <c r="G208" s="6" t="s">
        <v>369</v>
      </c>
      <c r="H208" s="6" t="s">
        <v>38</v>
      </c>
      <c r="I208" s="11" t="s">
        <v>371</v>
      </c>
      <c r="J208" s="21" t="s">
        <v>426</v>
      </c>
      <c r="L208" s="12" t="s">
        <v>402</v>
      </c>
      <c r="M208" s="7" t="s">
        <v>382</v>
      </c>
      <c r="N208" s="6" t="s">
        <v>5</v>
      </c>
      <c r="P208" s="11" t="s">
        <v>444</v>
      </c>
      <c r="R208" s="6" t="s">
        <v>449</v>
      </c>
      <c r="W208" s="6" t="s">
        <v>468</v>
      </c>
      <c r="Z208" s="13" t="s">
        <v>506</v>
      </c>
      <c r="AA208" s="13" t="s">
        <v>507</v>
      </c>
      <c r="AD208" s="11"/>
      <c r="AE208" s="6"/>
      <c r="AF208" s="6"/>
      <c r="AI208" s="35" t="s">
        <v>777</v>
      </c>
      <c r="AJ208" s="35" t="s">
        <v>770</v>
      </c>
      <c r="AK208" s="43">
        <v>39488</v>
      </c>
      <c r="AL208" s="44">
        <v>4.7827999999999999</v>
      </c>
      <c r="AM208" s="44">
        <v>24.734300000000001</v>
      </c>
      <c r="AN208" s="44">
        <v>0.2908</v>
      </c>
      <c r="AO208" s="44">
        <v>19.527000000000001</v>
      </c>
      <c r="AP208" s="44">
        <v>3.8418999999999999</v>
      </c>
      <c r="AQ208" s="44">
        <v>2.4159999999999999</v>
      </c>
      <c r="AR208" s="44">
        <v>1.948</v>
      </c>
      <c r="AS208" s="44">
        <v>50.366999999999997</v>
      </c>
      <c r="AT208" s="44">
        <v>5.7244000000000002</v>
      </c>
      <c r="AU208" s="44">
        <v>48.5961</v>
      </c>
      <c r="AV208" s="44">
        <v>2.8443000000000001</v>
      </c>
      <c r="AW208" s="44">
        <v>0.50319999999999998</v>
      </c>
      <c r="AX208" s="45">
        <v>24461.599999999999</v>
      </c>
      <c r="AY208" s="44">
        <v>11.5039</v>
      </c>
      <c r="AZ208" s="46">
        <v>0</v>
      </c>
      <c r="BA208" s="46">
        <v>26.18</v>
      </c>
      <c r="BB208" s="44">
        <v>0.217</v>
      </c>
      <c r="BC208" s="44">
        <v>9.3726000000000003</v>
      </c>
      <c r="BD208" s="46">
        <v>107.8</v>
      </c>
      <c r="BE208" s="44">
        <v>1.1637</v>
      </c>
      <c r="BF208" s="44">
        <v>0.43</v>
      </c>
      <c r="BG208" s="44">
        <v>12.097899999999999</v>
      </c>
      <c r="BH208" s="47">
        <v>48.05</v>
      </c>
      <c r="BI208" s="47">
        <v>280.08999999999997</v>
      </c>
      <c r="BJ208" s="35" t="s">
        <v>777</v>
      </c>
      <c r="BK208" s="35" t="s">
        <v>771</v>
      </c>
      <c r="BL208" s="43">
        <v>39499</v>
      </c>
      <c r="BM208" s="48">
        <v>60874.9</v>
      </c>
      <c r="BN208" s="48">
        <v>250.5</v>
      </c>
      <c r="BO208" s="48">
        <v>9381.5</v>
      </c>
      <c r="BP208" s="35">
        <v>2.8319000000000001</v>
      </c>
      <c r="BQ208" s="48">
        <v>2929.8</v>
      </c>
      <c r="BR208" s="47">
        <v>219.03</v>
      </c>
      <c r="BS208" s="48">
        <v>1248.4000000000001</v>
      </c>
      <c r="BT208" s="48">
        <v>4475.7</v>
      </c>
      <c r="BU208" s="47">
        <v>66.55</v>
      </c>
    </row>
    <row r="209" spans="1:73">
      <c r="A209" s="11" t="s">
        <v>248</v>
      </c>
      <c r="B209" s="18" t="s">
        <v>480</v>
      </c>
      <c r="C209" s="6" t="s">
        <v>3</v>
      </c>
      <c r="D209" s="21" t="s">
        <v>498</v>
      </c>
      <c r="E209" s="6" t="s">
        <v>40</v>
      </c>
      <c r="F209" s="6" t="s">
        <v>39</v>
      </c>
      <c r="G209" s="6" t="s">
        <v>369</v>
      </c>
      <c r="H209" s="6" t="s">
        <v>38</v>
      </c>
      <c r="I209" s="11" t="s">
        <v>371</v>
      </c>
      <c r="J209" s="21" t="s">
        <v>426</v>
      </c>
      <c r="L209" s="12" t="s">
        <v>402</v>
      </c>
      <c r="M209" s="7" t="s">
        <v>382</v>
      </c>
      <c r="N209" s="6" t="s">
        <v>5</v>
      </c>
      <c r="P209" s="11" t="s">
        <v>444</v>
      </c>
      <c r="R209" s="6" t="s">
        <v>450</v>
      </c>
      <c r="W209" s="6" t="s">
        <v>468</v>
      </c>
      <c r="Z209" s="13" t="s">
        <v>506</v>
      </c>
      <c r="AA209" s="13" t="s">
        <v>507</v>
      </c>
      <c r="AD209" s="11"/>
      <c r="AE209" s="6"/>
      <c r="AF209" s="6"/>
      <c r="AI209" s="35" t="s">
        <v>778</v>
      </c>
      <c r="AJ209" s="35" t="s">
        <v>770</v>
      </c>
      <c r="AK209" s="43">
        <v>39488</v>
      </c>
      <c r="AL209" s="44">
        <v>3.2198000000000002</v>
      </c>
      <c r="AM209" s="44">
        <v>30.286999999999999</v>
      </c>
      <c r="AN209" s="44">
        <v>0.4269</v>
      </c>
      <c r="AO209" s="44">
        <v>22.521699999999999</v>
      </c>
      <c r="AP209" s="44">
        <v>5.0048000000000004</v>
      </c>
      <c r="AQ209" s="44">
        <v>3.0609000000000002</v>
      </c>
      <c r="AR209" s="44">
        <v>2.8273999999999999</v>
      </c>
      <c r="AS209" s="44">
        <v>61.914499999999997</v>
      </c>
      <c r="AT209" s="44">
        <v>4.9119999999999999</v>
      </c>
      <c r="AU209" s="44">
        <v>48.347499999999997</v>
      </c>
      <c r="AV209" s="44">
        <v>2.3997999999999999</v>
      </c>
      <c r="AW209" s="44">
        <v>0.88170000000000004</v>
      </c>
      <c r="AX209" s="45">
        <v>16516.5</v>
      </c>
      <c r="AY209" s="44">
        <v>11.859500000000001</v>
      </c>
      <c r="AZ209" s="46">
        <v>0</v>
      </c>
      <c r="BA209" s="46">
        <v>28.91</v>
      </c>
      <c r="BB209" s="44">
        <v>0.16489999999999999</v>
      </c>
      <c r="BC209" s="44">
        <v>9.7591999999999999</v>
      </c>
      <c r="BD209" s="46">
        <v>147.16999999999999</v>
      </c>
      <c r="BE209" s="44">
        <v>1.0931</v>
      </c>
      <c r="BF209" s="44">
        <v>0.71930000000000005</v>
      </c>
      <c r="BG209" s="44">
        <v>10.2646</v>
      </c>
      <c r="BH209" s="47">
        <v>40.340000000000003</v>
      </c>
      <c r="BI209" s="47">
        <v>299.62</v>
      </c>
      <c r="BJ209" s="35" t="s">
        <v>778</v>
      </c>
      <c r="BK209" s="35" t="s">
        <v>771</v>
      </c>
      <c r="BL209" s="43">
        <v>39499</v>
      </c>
      <c r="BM209" s="48">
        <v>61650.8</v>
      </c>
      <c r="BN209" s="48">
        <v>323.60000000000002</v>
      </c>
      <c r="BO209" s="48">
        <v>9570.5</v>
      </c>
      <c r="BP209" s="35">
        <v>4.0587</v>
      </c>
      <c r="BQ209" s="48">
        <v>5705.7</v>
      </c>
      <c r="BR209" s="47">
        <v>102.05</v>
      </c>
      <c r="BS209" s="48">
        <v>2014.9</v>
      </c>
      <c r="BT209" s="48">
        <v>4779.7</v>
      </c>
      <c r="BU209" s="47">
        <v>55.99</v>
      </c>
    </row>
    <row r="210" spans="1:73">
      <c r="A210" s="11" t="s">
        <v>249</v>
      </c>
      <c r="B210" s="18" t="s">
        <v>481</v>
      </c>
      <c r="C210" s="6" t="s">
        <v>3</v>
      </c>
      <c r="D210" s="21" t="s">
        <v>498</v>
      </c>
      <c r="E210" s="6" t="s">
        <v>40</v>
      </c>
      <c r="F210" s="6" t="s">
        <v>39</v>
      </c>
      <c r="G210" s="6" t="s">
        <v>369</v>
      </c>
      <c r="H210" s="6" t="s">
        <v>38</v>
      </c>
      <c r="I210" s="11" t="s">
        <v>371</v>
      </c>
      <c r="J210" s="21" t="s">
        <v>426</v>
      </c>
      <c r="L210" s="12" t="s">
        <v>402</v>
      </c>
      <c r="M210" s="7" t="s">
        <v>382</v>
      </c>
      <c r="N210" s="6" t="s">
        <v>5</v>
      </c>
      <c r="P210" s="11" t="s">
        <v>442</v>
      </c>
      <c r="R210" s="6" t="s">
        <v>450</v>
      </c>
      <c r="W210" s="6" t="s">
        <v>468</v>
      </c>
      <c r="Z210" s="13" t="s">
        <v>506</v>
      </c>
      <c r="AA210" s="13" t="s">
        <v>507</v>
      </c>
      <c r="AD210" s="11"/>
      <c r="AE210" s="6"/>
      <c r="AF210" s="6"/>
      <c r="AI210" s="35" t="s">
        <v>779</v>
      </c>
      <c r="AJ210" s="35" t="s">
        <v>770</v>
      </c>
      <c r="AK210" s="43">
        <v>39488</v>
      </c>
      <c r="AL210" s="44">
        <v>1.5743</v>
      </c>
      <c r="AM210" s="44">
        <v>30.1067</v>
      </c>
      <c r="AN210" s="44">
        <v>0.3</v>
      </c>
      <c r="AO210" s="44">
        <v>22.0105</v>
      </c>
      <c r="AP210" s="44">
        <v>4.3872999999999998</v>
      </c>
      <c r="AQ210" s="44">
        <v>2.9891000000000001</v>
      </c>
      <c r="AR210" s="44">
        <v>1.9477</v>
      </c>
      <c r="AS210" s="44">
        <v>59.619599999999998</v>
      </c>
      <c r="AT210" s="44">
        <v>7.1928999999999998</v>
      </c>
      <c r="AU210" s="44">
        <v>52.328800000000001</v>
      </c>
      <c r="AV210" s="44">
        <v>3.1884000000000001</v>
      </c>
      <c r="AW210" s="44">
        <v>0.70469999999999999</v>
      </c>
      <c r="AX210" s="45">
        <v>25222.799999999999</v>
      </c>
      <c r="AY210" s="44">
        <v>9.2424999999999997</v>
      </c>
      <c r="AZ210" s="46">
        <v>41.07</v>
      </c>
      <c r="BA210" s="46">
        <v>26.27</v>
      </c>
      <c r="BB210" s="44">
        <v>0.1835</v>
      </c>
      <c r="BC210" s="44">
        <v>11.5726</v>
      </c>
      <c r="BD210" s="46">
        <v>51.73</v>
      </c>
      <c r="BE210" s="44">
        <v>1.2217</v>
      </c>
      <c r="BF210" s="44">
        <v>0.52639999999999998</v>
      </c>
      <c r="BG210" s="44">
        <v>11.630599999999999</v>
      </c>
      <c r="BH210" s="47">
        <v>36.69</v>
      </c>
      <c r="BI210" s="47">
        <v>232.98</v>
      </c>
      <c r="BJ210" s="35" t="s">
        <v>779</v>
      </c>
      <c r="BK210" s="35" t="s">
        <v>771</v>
      </c>
      <c r="BL210" s="43">
        <v>39499</v>
      </c>
      <c r="BM210" s="48">
        <v>70440.100000000006</v>
      </c>
      <c r="BN210" s="48">
        <v>180.5</v>
      </c>
      <c r="BO210" s="48">
        <v>2320.8000000000002</v>
      </c>
      <c r="BP210" s="35">
        <v>3.8831000000000002</v>
      </c>
      <c r="BQ210" s="48">
        <v>3710</v>
      </c>
      <c r="BR210" s="47">
        <v>110.53</v>
      </c>
      <c r="BS210" s="48">
        <v>870.5</v>
      </c>
      <c r="BT210" s="48">
        <v>5121.6000000000004</v>
      </c>
      <c r="BU210" s="47">
        <v>76.930000000000007</v>
      </c>
    </row>
    <row r="211" spans="1:73">
      <c r="A211" s="11" t="s">
        <v>250</v>
      </c>
      <c r="B211" s="18" t="s">
        <v>482</v>
      </c>
      <c r="C211" s="6" t="s">
        <v>3</v>
      </c>
      <c r="D211" s="21" t="s">
        <v>498</v>
      </c>
      <c r="E211" s="6" t="s">
        <v>40</v>
      </c>
      <c r="F211" s="6" t="s">
        <v>39</v>
      </c>
      <c r="G211" s="6" t="s">
        <v>369</v>
      </c>
      <c r="H211" s="6" t="s">
        <v>38</v>
      </c>
      <c r="I211" s="11" t="s">
        <v>371</v>
      </c>
      <c r="J211" s="21" t="s">
        <v>426</v>
      </c>
      <c r="L211" s="12" t="s">
        <v>402</v>
      </c>
      <c r="M211" s="7" t="s">
        <v>382</v>
      </c>
      <c r="N211" s="6" t="s">
        <v>5</v>
      </c>
      <c r="P211" s="11" t="s">
        <v>442</v>
      </c>
      <c r="R211" s="6" t="s">
        <v>449</v>
      </c>
      <c r="W211" s="6" t="s">
        <v>468</v>
      </c>
      <c r="Z211" s="13" t="s">
        <v>506</v>
      </c>
      <c r="AA211" s="13" t="s">
        <v>507</v>
      </c>
      <c r="AD211" s="11"/>
      <c r="AE211" s="6"/>
      <c r="AF211" s="6"/>
      <c r="AI211" s="35" t="s">
        <v>780</v>
      </c>
      <c r="AJ211" s="35" t="s">
        <v>770</v>
      </c>
      <c r="AK211" s="43">
        <v>39488</v>
      </c>
      <c r="AL211" s="44">
        <v>5.0342000000000002</v>
      </c>
      <c r="AM211" s="44">
        <v>20.276199999999999</v>
      </c>
      <c r="AN211" s="44">
        <v>0.34549999999999997</v>
      </c>
      <c r="AO211" s="44">
        <v>16.574000000000002</v>
      </c>
      <c r="AP211" s="44">
        <v>3.4487000000000001</v>
      </c>
      <c r="AQ211" s="44">
        <v>1.9393</v>
      </c>
      <c r="AR211" s="44">
        <v>1.7443</v>
      </c>
      <c r="AS211" s="44">
        <v>43.54</v>
      </c>
      <c r="AT211" s="44">
        <v>6.7178000000000004</v>
      </c>
      <c r="AU211" s="44">
        <v>50.926400000000001</v>
      </c>
      <c r="AV211" s="44">
        <v>1.9345000000000001</v>
      </c>
      <c r="AW211" s="44">
        <v>0.63100000000000001</v>
      </c>
      <c r="AX211" s="45">
        <v>24846.9</v>
      </c>
      <c r="AY211" s="44">
        <v>9.1931999999999992</v>
      </c>
      <c r="AZ211" s="46">
        <v>0</v>
      </c>
      <c r="BA211" s="46">
        <v>21.14</v>
      </c>
      <c r="BB211" s="44">
        <v>0.83919999999999995</v>
      </c>
      <c r="BC211" s="44">
        <v>11.0746</v>
      </c>
      <c r="BD211" s="46">
        <v>29.1</v>
      </c>
      <c r="BE211" s="44">
        <v>1.083</v>
      </c>
      <c r="BF211" s="44">
        <v>0.46629999999999999</v>
      </c>
      <c r="BG211" s="44">
        <v>9.8458000000000006</v>
      </c>
      <c r="BH211" s="47">
        <v>34.01</v>
      </c>
      <c r="BI211" s="47">
        <v>231.13</v>
      </c>
      <c r="BJ211" s="35" t="s">
        <v>780</v>
      </c>
      <c r="BK211" s="35" t="s">
        <v>771</v>
      </c>
      <c r="BL211" s="43">
        <v>39499</v>
      </c>
      <c r="BM211" s="48">
        <v>66267.100000000006</v>
      </c>
      <c r="BN211" s="48">
        <v>164.6</v>
      </c>
      <c r="BO211" s="48">
        <v>909.8</v>
      </c>
      <c r="BP211" s="35">
        <v>2.9327000000000001</v>
      </c>
      <c r="BQ211" s="48">
        <v>4189.3</v>
      </c>
      <c r="BR211" s="47">
        <v>88.47</v>
      </c>
      <c r="BS211" s="48">
        <v>1204.5999999999999</v>
      </c>
      <c r="BT211" s="48">
        <v>4784.7</v>
      </c>
      <c r="BU211" s="47">
        <v>73.569999999999993</v>
      </c>
    </row>
    <row r="212" spans="1:73">
      <c r="A212" s="11" t="s">
        <v>251</v>
      </c>
      <c r="B212" s="18" t="s">
        <v>483</v>
      </c>
      <c r="C212" s="6" t="s">
        <v>3</v>
      </c>
      <c r="D212" s="21" t="s">
        <v>498</v>
      </c>
      <c r="E212" s="6" t="s">
        <v>40</v>
      </c>
      <c r="F212" s="6" t="s">
        <v>39</v>
      </c>
      <c r="G212" s="6" t="s">
        <v>369</v>
      </c>
      <c r="H212" s="6" t="s">
        <v>38</v>
      </c>
      <c r="I212" s="11" t="s">
        <v>371</v>
      </c>
      <c r="J212" s="21" t="s">
        <v>426</v>
      </c>
      <c r="L212" s="12" t="s">
        <v>402</v>
      </c>
      <c r="M212" s="7" t="s">
        <v>382</v>
      </c>
      <c r="N212" s="6" t="s">
        <v>5</v>
      </c>
      <c r="P212" s="11" t="s">
        <v>444</v>
      </c>
      <c r="R212" s="6" t="s">
        <v>449</v>
      </c>
      <c r="W212" s="6" t="s">
        <v>468</v>
      </c>
      <c r="Z212" s="13" t="s">
        <v>506</v>
      </c>
      <c r="AA212" s="13" t="s">
        <v>507</v>
      </c>
      <c r="AD212" s="11"/>
      <c r="AE212" s="6"/>
      <c r="AF212" s="6"/>
      <c r="AI212" s="35" t="s">
        <v>781</v>
      </c>
      <c r="AJ212" s="35" t="s">
        <v>770</v>
      </c>
      <c r="AK212" s="43">
        <v>39488</v>
      </c>
      <c r="AL212" s="44">
        <v>4.9135999999999997</v>
      </c>
      <c r="AM212" s="44">
        <v>29.934999999999999</v>
      </c>
      <c r="AN212" s="44">
        <v>0.26290000000000002</v>
      </c>
      <c r="AO212" s="44">
        <v>22.188700000000001</v>
      </c>
      <c r="AP212" s="44">
        <v>4.5984999999999996</v>
      </c>
      <c r="AQ212" s="44">
        <v>2.3925000000000001</v>
      </c>
      <c r="AR212" s="44">
        <v>1.8048999999999999</v>
      </c>
      <c r="AS212" s="44">
        <v>59.3322</v>
      </c>
      <c r="AT212" s="44">
        <v>6.2054999999999998</v>
      </c>
      <c r="AU212" s="44">
        <v>56.221299999999999</v>
      </c>
      <c r="AV212" s="44">
        <v>2.4619</v>
      </c>
      <c r="AW212" s="44">
        <v>0.64849999999999997</v>
      </c>
      <c r="AX212" s="45">
        <v>30362.1</v>
      </c>
      <c r="AY212" s="44">
        <v>8.3318999999999992</v>
      </c>
      <c r="AZ212" s="46">
        <v>0</v>
      </c>
      <c r="BA212" s="46">
        <v>24.33</v>
      </c>
      <c r="BB212" s="44">
        <v>0.19040000000000001</v>
      </c>
      <c r="BC212" s="44">
        <v>12.299799999999999</v>
      </c>
      <c r="BD212" s="46">
        <v>194.63</v>
      </c>
      <c r="BE212" s="44">
        <v>1.2053</v>
      </c>
      <c r="BF212" s="44">
        <v>0.5494</v>
      </c>
      <c r="BG212" s="44">
        <v>13.427300000000001</v>
      </c>
      <c r="BH212" s="47">
        <v>40.65</v>
      </c>
      <c r="BI212" s="47">
        <v>201.64</v>
      </c>
      <c r="BJ212" s="35" t="s">
        <v>781</v>
      </c>
      <c r="BK212" s="35" t="s">
        <v>771</v>
      </c>
      <c r="BL212" s="43">
        <v>39499</v>
      </c>
      <c r="BM212" s="48">
        <v>78754.100000000006</v>
      </c>
      <c r="BN212" s="48">
        <v>495.8</v>
      </c>
      <c r="BO212" s="48">
        <v>13827.2</v>
      </c>
      <c r="BP212" s="35">
        <v>3.2458999999999998</v>
      </c>
      <c r="BQ212" s="48">
        <v>3264.1</v>
      </c>
      <c r="BR212" s="47">
        <v>113.53</v>
      </c>
      <c r="BS212" s="48">
        <v>1259.5999999999999</v>
      </c>
      <c r="BT212" s="48">
        <v>4817.8</v>
      </c>
      <c r="BU212" s="47">
        <v>72.19</v>
      </c>
    </row>
    <row r="213" spans="1:73">
      <c r="A213" s="11" t="s">
        <v>252</v>
      </c>
      <c r="B213" s="18" t="s">
        <v>484</v>
      </c>
      <c r="C213" s="6" t="s">
        <v>3</v>
      </c>
      <c r="D213" s="21" t="s">
        <v>498</v>
      </c>
      <c r="E213" s="6" t="s">
        <v>40</v>
      </c>
      <c r="F213" s="6" t="s">
        <v>39</v>
      </c>
      <c r="G213" s="6" t="s">
        <v>369</v>
      </c>
      <c r="H213" s="6" t="s">
        <v>38</v>
      </c>
      <c r="I213" s="11" t="s">
        <v>371</v>
      </c>
      <c r="J213" s="21" t="s">
        <v>426</v>
      </c>
      <c r="L213" s="12" t="s">
        <v>402</v>
      </c>
      <c r="M213" s="7" t="s">
        <v>382</v>
      </c>
      <c r="N213" s="6" t="s">
        <v>5</v>
      </c>
      <c r="P213" s="11" t="s">
        <v>442</v>
      </c>
      <c r="R213" s="6" t="s">
        <v>449</v>
      </c>
      <c r="W213" s="6" t="s">
        <v>468</v>
      </c>
      <c r="Z213" s="13" t="s">
        <v>506</v>
      </c>
      <c r="AA213" s="13" t="s">
        <v>507</v>
      </c>
      <c r="AD213" s="11"/>
      <c r="AE213" s="6"/>
      <c r="AF213" s="6"/>
      <c r="AI213" s="35" t="s">
        <v>782</v>
      </c>
      <c r="AJ213" s="35" t="s">
        <v>770</v>
      </c>
      <c r="AK213" s="43">
        <v>39488</v>
      </c>
      <c r="AL213" s="44">
        <v>4.6113</v>
      </c>
      <c r="AM213" s="44">
        <v>23.311299999999999</v>
      </c>
      <c r="AN213" s="44">
        <v>0.35120000000000001</v>
      </c>
      <c r="AO213" s="44">
        <v>17.460999999999999</v>
      </c>
      <c r="AP213" s="44">
        <v>3.7162000000000002</v>
      </c>
      <c r="AQ213" s="44">
        <v>1.8363</v>
      </c>
      <c r="AR213" s="44">
        <v>2.0225</v>
      </c>
      <c r="AS213" s="44">
        <v>46.792900000000003</v>
      </c>
      <c r="AT213" s="44">
        <v>5.8350999999999997</v>
      </c>
      <c r="AU213" s="44">
        <v>45.173999999999999</v>
      </c>
      <c r="AV213" s="44">
        <v>2.2702</v>
      </c>
      <c r="AW213" s="44">
        <v>0.51119999999999999</v>
      </c>
      <c r="AX213" s="45">
        <v>23762.2</v>
      </c>
      <c r="AY213" s="44">
        <v>14.154400000000001</v>
      </c>
      <c r="AZ213" s="46">
        <v>0</v>
      </c>
      <c r="BA213" s="46">
        <v>22.84</v>
      </c>
      <c r="BB213" s="44">
        <v>0.21590000000000001</v>
      </c>
      <c r="BC213" s="44">
        <v>8.7912999999999997</v>
      </c>
      <c r="BD213" s="46">
        <v>168.56</v>
      </c>
      <c r="BE213" s="44">
        <v>1.0275000000000001</v>
      </c>
      <c r="BF213" s="44">
        <v>0.47920000000000001</v>
      </c>
      <c r="BG213" s="44">
        <v>10.5619</v>
      </c>
      <c r="BH213" s="47">
        <v>58.03</v>
      </c>
      <c r="BI213" s="47">
        <v>332.77</v>
      </c>
      <c r="BJ213" s="35" t="s">
        <v>782</v>
      </c>
      <c r="BK213" s="35" t="s">
        <v>771</v>
      </c>
      <c r="BL213" s="43">
        <v>39499</v>
      </c>
      <c r="BM213" s="48">
        <v>52873.9</v>
      </c>
      <c r="BN213" s="48">
        <v>468.1</v>
      </c>
      <c r="BO213" s="48">
        <v>11695.8</v>
      </c>
      <c r="BP213" s="35">
        <v>3.3883000000000001</v>
      </c>
      <c r="BQ213" s="48">
        <v>5532.4</v>
      </c>
      <c r="BR213" s="47">
        <v>204.42</v>
      </c>
      <c r="BS213" s="48">
        <v>1847.8</v>
      </c>
      <c r="BT213" s="48">
        <v>4594.3999999999996</v>
      </c>
      <c r="BU213" s="47">
        <v>63.76</v>
      </c>
    </row>
    <row r="214" spans="1:73">
      <c r="A214" s="11" t="s">
        <v>253</v>
      </c>
      <c r="B214" s="18" t="s">
        <v>485</v>
      </c>
      <c r="C214" s="6" t="s">
        <v>3</v>
      </c>
      <c r="D214" s="21" t="s">
        <v>498</v>
      </c>
      <c r="E214" s="6" t="s">
        <v>40</v>
      </c>
      <c r="F214" s="6" t="s">
        <v>39</v>
      </c>
      <c r="G214" s="6" t="s">
        <v>369</v>
      </c>
      <c r="H214" s="6" t="s">
        <v>38</v>
      </c>
      <c r="I214" s="11" t="s">
        <v>371</v>
      </c>
      <c r="J214" s="21" t="s">
        <v>426</v>
      </c>
      <c r="L214" s="12" t="s">
        <v>402</v>
      </c>
      <c r="M214" s="7" t="s">
        <v>382</v>
      </c>
      <c r="N214" s="6" t="s">
        <v>5</v>
      </c>
      <c r="P214" s="11" t="s">
        <v>444</v>
      </c>
      <c r="R214" s="6" t="s">
        <v>449</v>
      </c>
      <c r="W214" s="6" t="s">
        <v>468</v>
      </c>
      <c r="Z214" s="13" t="s">
        <v>506</v>
      </c>
      <c r="AA214" s="13" t="s">
        <v>507</v>
      </c>
      <c r="AD214" s="11"/>
      <c r="AE214" s="6"/>
      <c r="AF214" s="6"/>
      <c r="AI214" s="35" t="s">
        <v>783</v>
      </c>
      <c r="AJ214" s="35" t="s">
        <v>770</v>
      </c>
      <c r="AK214" s="43">
        <v>39488</v>
      </c>
      <c r="AL214" s="44">
        <v>7.9744999999999999</v>
      </c>
      <c r="AM214" s="44">
        <v>24.716000000000001</v>
      </c>
      <c r="AN214" s="44">
        <v>0.45650000000000002</v>
      </c>
      <c r="AO214" s="44">
        <v>19.747599999999998</v>
      </c>
      <c r="AP214" s="44">
        <v>4.3403999999999998</v>
      </c>
      <c r="AQ214" s="44">
        <v>2.8613</v>
      </c>
      <c r="AR214" s="44">
        <v>3.0653999999999999</v>
      </c>
      <c r="AS214" s="44">
        <v>52.941800000000001</v>
      </c>
      <c r="AT214" s="44">
        <v>6.9854000000000003</v>
      </c>
      <c r="AU214" s="44">
        <v>49.639800000000001</v>
      </c>
      <c r="AV214" s="44">
        <v>2.6137999999999999</v>
      </c>
      <c r="AW214" s="44">
        <v>0.76839999999999997</v>
      </c>
      <c r="AX214" s="45">
        <v>26674.799999999999</v>
      </c>
      <c r="AY214" s="44">
        <v>8.8934999999999995</v>
      </c>
      <c r="AZ214" s="46">
        <v>42.59</v>
      </c>
      <c r="BA214" s="46">
        <v>32.130000000000003</v>
      </c>
      <c r="BB214" s="44">
        <v>0.25140000000000001</v>
      </c>
      <c r="BC214" s="44">
        <v>10.988200000000001</v>
      </c>
      <c r="BD214" s="46">
        <v>205.12</v>
      </c>
      <c r="BE214" s="44">
        <v>1.2331000000000001</v>
      </c>
      <c r="BF214" s="44">
        <v>0.64029999999999998</v>
      </c>
      <c r="BG214" s="44">
        <v>9.9886999999999997</v>
      </c>
      <c r="BH214" s="47">
        <v>35.11</v>
      </c>
      <c r="BI214" s="47">
        <v>233.09</v>
      </c>
      <c r="BJ214" s="35" t="s">
        <v>783</v>
      </c>
      <c r="BK214" s="35" t="s">
        <v>771</v>
      </c>
      <c r="BL214" s="43">
        <v>39499</v>
      </c>
      <c r="BM214" s="48">
        <v>69049.8</v>
      </c>
      <c r="BN214" s="48">
        <v>503.7</v>
      </c>
      <c r="BO214" s="48">
        <v>12807.4</v>
      </c>
      <c r="BP214" s="35">
        <v>3.3689</v>
      </c>
      <c r="BQ214" s="48">
        <v>4047</v>
      </c>
      <c r="BR214" s="47">
        <v>107.63</v>
      </c>
      <c r="BS214" s="48">
        <v>1330</v>
      </c>
      <c r="BT214" s="48">
        <v>5241.3</v>
      </c>
      <c r="BU214" s="47">
        <v>71.27</v>
      </c>
    </row>
    <row r="215" spans="1:73">
      <c r="A215" s="11" t="s">
        <v>254</v>
      </c>
      <c r="B215" s="18" t="s">
        <v>486</v>
      </c>
      <c r="C215" s="6" t="s">
        <v>3</v>
      </c>
      <c r="D215" s="21" t="s">
        <v>498</v>
      </c>
      <c r="E215" s="6" t="s">
        <v>40</v>
      </c>
      <c r="F215" s="6" t="s">
        <v>39</v>
      </c>
      <c r="G215" s="6" t="s">
        <v>369</v>
      </c>
      <c r="H215" s="6" t="s">
        <v>38</v>
      </c>
      <c r="I215" s="11" t="s">
        <v>371</v>
      </c>
      <c r="J215" s="21" t="s">
        <v>426</v>
      </c>
      <c r="L215" s="12" t="s">
        <v>402</v>
      </c>
      <c r="M215" s="7" t="s">
        <v>382</v>
      </c>
      <c r="N215" s="6" t="s">
        <v>5</v>
      </c>
      <c r="P215" s="11" t="s">
        <v>444</v>
      </c>
      <c r="R215" s="6" t="s">
        <v>450</v>
      </c>
      <c r="W215" s="6" t="s">
        <v>468</v>
      </c>
      <c r="Z215" s="13" t="s">
        <v>506</v>
      </c>
      <c r="AA215" s="13" t="s">
        <v>507</v>
      </c>
      <c r="AD215" s="11"/>
      <c r="AE215" s="6"/>
      <c r="AF215" s="6"/>
      <c r="AI215" s="35" t="s">
        <v>784</v>
      </c>
      <c r="AJ215" s="35" t="s">
        <v>770</v>
      </c>
      <c r="AK215" s="43">
        <v>39488</v>
      </c>
      <c r="AL215" s="44">
        <v>4.3426</v>
      </c>
      <c r="AM215" s="44">
        <v>26.863199999999999</v>
      </c>
      <c r="AN215" s="44">
        <v>0.34820000000000001</v>
      </c>
      <c r="AO215" s="44">
        <v>20.3188</v>
      </c>
      <c r="AP215" s="44">
        <v>4.4147999999999996</v>
      </c>
      <c r="AQ215" s="44">
        <v>2.1356999999999999</v>
      </c>
      <c r="AR215" s="44">
        <v>2.4102999999999999</v>
      </c>
      <c r="AS215" s="44">
        <v>55.177100000000003</v>
      </c>
      <c r="AT215" s="44">
        <v>6.0065999999999997</v>
      </c>
      <c r="AU215" s="44">
        <v>51.536900000000003</v>
      </c>
      <c r="AV215" s="44">
        <v>3.0558999999999998</v>
      </c>
      <c r="AW215" s="44">
        <v>0.64029999999999998</v>
      </c>
      <c r="AX215" s="45">
        <v>30789.3</v>
      </c>
      <c r="AY215" s="44">
        <v>12.0229</v>
      </c>
      <c r="AZ215" s="46">
        <v>28.92</v>
      </c>
      <c r="BA215" s="46">
        <v>56.51</v>
      </c>
      <c r="BB215" s="44">
        <v>0.29920000000000002</v>
      </c>
      <c r="BC215" s="44">
        <v>10.932499999999999</v>
      </c>
      <c r="BD215" s="46">
        <v>86.51</v>
      </c>
      <c r="BE215" s="44">
        <v>1.0434000000000001</v>
      </c>
      <c r="BF215" s="44">
        <v>0.62919999999999998</v>
      </c>
      <c r="BG215" s="44">
        <v>11.970499999999999</v>
      </c>
      <c r="BH215" s="47">
        <v>36.81</v>
      </c>
      <c r="BI215" s="47">
        <v>293.2</v>
      </c>
      <c r="BJ215" s="35" t="s">
        <v>784</v>
      </c>
      <c r="BK215" s="35" t="s">
        <v>771</v>
      </c>
      <c r="BL215" s="43">
        <v>39499</v>
      </c>
      <c r="BM215" s="48">
        <v>68124</v>
      </c>
      <c r="BN215" s="48">
        <v>1025.7</v>
      </c>
      <c r="BO215" s="48">
        <v>9812.4</v>
      </c>
      <c r="BP215" s="35">
        <v>3.0632000000000001</v>
      </c>
      <c r="BQ215" s="48">
        <v>3077</v>
      </c>
      <c r="BR215" s="47">
        <v>113.28</v>
      </c>
      <c r="BS215" s="48">
        <v>1310.5999999999999</v>
      </c>
      <c r="BT215" s="48">
        <v>4814.3</v>
      </c>
      <c r="BU215" s="47">
        <v>71.069999999999993</v>
      </c>
    </row>
    <row r="216" spans="1:73">
      <c r="A216" s="11" t="s">
        <v>255</v>
      </c>
      <c r="B216" s="18" t="s">
        <v>487</v>
      </c>
      <c r="C216" s="6" t="s">
        <v>3</v>
      </c>
      <c r="D216" s="21" t="s">
        <v>498</v>
      </c>
      <c r="E216" s="6" t="s">
        <v>40</v>
      </c>
      <c r="F216" s="6" t="s">
        <v>39</v>
      </c>
      <c r="G216" s="6" t="s">
        <v>369</v>
      </c>
      <c r="H216" s="6" t="s">
        <v>38</v>
      </c>
      <c r="I216" s="11" t="s">
        <v>371</v>
      </c>
      <c r="J216" s="21" t="s">
        <v>426</v>
      </c>
      <c r="L216" s="12" t="s">
        <v>402</v>
      </c>
      <c r="M216" s="7" t="s">
        <v>382</v>
      </c>
      <c r="N216" s="6" t="s">
        <v>5</v>
      </c>
      <c r="P216" s="11" t="s">
        <v>444</v>
      </c>
      <c r="R216" s="6" t="s">
        <v>449</v>
      </c>
      <c r="W216" s="6" t="s">
        <v>468</v>
      </c>
      <c r="Z216" s="13" t="s">
        <v>506</v>
      </c>
      <c r="AA216" s="13" t="s">
        <v>507</v>
      </c>
      <c r="AD216" s="11"/>
      <c r="AE216" s="6"/>
      <c r="AF216" s="6"/>
      <c r="AI216" s="35" t="s">
        <v>785</v>
      </c>
      <c r="AJ216" s="35" t="s">
        <v>770</v>
      </c>
      <c r="AK216" s="43">
        <v>39488</v>
      </c>
      <c r="AL216" s="44">
        <v>3.8012999999999999</v>
      </c>
      <c r="AM216" s="44">
        <v>25.9011</v>
      </c>
      <c r="AN216" s="44">
        <v>0.32419999999999999</v>
      </c>
      <c r="AO216" s="44">
        <v>21.5398</v>
      </c>
      <c r="AP216" s="44">
        <v>4.0587999999999997</v>
      </c>
      <c r="AQ216" s="44">
        <v>1.8436999999999999</v>
      </c>
      <c r="AR216" s="44">
        <v>2.0211999999999999</v>
      </c>
      <c r="AS216" s="44">
        <v>52.173499999999997</v>
      </c>
      <c r="AT216" s="44">
        <v>6.7088000000000001</v>
      </c>
      <c r="AU216" s="44">
        <v>52.251899999999999</v>
      </c>
      <c r="AV216" s="44">
        <v>2.2871999999999999</v>
      </c>
      <c r="AW216" s="44">
        <v>0.69510000000000005</v>
      </c>
      <c r="AX216" s="45">
        <v>29002.3</v>
      </c>
      <c r="AY216" s="44">
        <v>7.7355999999999998</v>
      </c>
      <c r="AZ216" s="46">
        <v>0</v>
      </c>
      <c r="BA216" s="46">
        <v>25.99</v>
      </c>
      <c r="BB216" s="44">
        <v>0.19320000000000001</v>
      </c>
      <c r="BC216" s="44">
        <v>11.906599999999999</v>
      </c>
      <c r="BD216" s="46">
        <v>121.34</v>
      </c>
      <c r="BE216" s="44">
        <v>1.1200000000000001</v>
      </c>
      <c r="BF216" s="44">
        <v>0.48709999999999998</v>
      </c>
      <c r="BG216" s="44">
        <v>10.4278</v>
      </c>
      <c r="BH216" s="47">
        <v>33.69</v>
      </c>
      <c r="BI216" s="47">
        <v>191.48</v>
      </c>
      <c r="BJ216" s="35" t="s">
        <v>785</v>
      </c>
      <c r="BK216" s="35" t="s">
        <v>771</v>
      </c>
      <c r="BL216" s="43">
        <v>39499</v>
      </c>
      <c r="BM216" s="48">
        <v>72486</v>
      </c>
      <c r="BN216" s="48">
        <v>280.60000000000002</v>
      </c>
      <c r="BO216" s="48">
        <v>11094.6</v>
      </c>
      <c r="BP216" s="35">
        <v>3.5625</v>
      </c>
      <c r="BQ216" s="48">
        <v>4102.3999999999996</v>
      </c>
      <c r="BR216" s="47">
        <v>141.71</v>
      </c>
      <c r="BS216" s="48">
        <v>2095.1999999999998</v>
      </c>
      <c r="BT216" s="48">
        <v>4565.8</v>
      </c>
      <c r="BU216" s="47">
        <v>75.53</v>
      </c>
    </row>
    <row r="217" spans="1:73">
      <c r="A217" s="11" t="s">
        <v>256</v>
      </c>
      <c r="B217" s="18" t="s">
        <v>488</v>
      </c>
      <c r="C217" s="6" t="s">
        <v>3</v>
      </c>
      <c r="D217" s="21" t="s">
        <v>498</v>
      </c>
      <c r="E217" s="6" t="s">
        <v>40</v>
      </c>
      <c r="F217" s="6" t="s">
        <v>39</v>
      </c>
      <c r="G217" s="6" t="s">
        <v>369</v>
      </c>
      <c r="H217" s="6" t="s">
        <v>38</v>
      </c>
      <c r="I217" s="11" t="s">
        <v>371</v>
      </c>
      <c r="J217" s="21" t="s">
        <v>426</v>
      </c>
      <c r="L217" s="12" t="s">
        <v>402</v>
      </c>
      <c r="M217" s="7" t="s">
        <v>382</v>
      </c>
      <c r="N217" s="6" t="s">
        <v>5</v>
      </c>
      <c r="P217" s="11" t="s">
        <v>444</v>
      </c>
      <c r="R217" s="6" t="s">
        <v>449</v>
      </c>
      <c r="W217" s="6" t="s">
        <v>468</v>
      </c>
      <c r="Z217" s="13" t="s">
        <v>506</v>
      </c>
      <c r="AA217" s="13" t="s">
        <v>507</v>
      </c>
      <c r="AD217" s="11"/>
      <c r="AE217" s="6"/>
      <c r="AF217" s="6"/>
      <c r="AI217" s="35" t="s">
        <v>786</v>
      </c>
      <c r="AJ217" s="35" t="s">
        <v>770</v>
      </c>
      <c r="AK217" s="43">
        <v>39488</v>
      </c>
      <c r="AL217" s="44">
        <v>2.2482000000000002</v>
      </c>
      <c r="AM217" s="44">
        <v>29.2836</v>
      </c>
      <c r="AN217" s="44">
        <v>0.35980000000000001</v>
      </c>
      <c r="AO217" s="44">
        <v>23.912800000000001</v>
      </c>
      <c r="AP217" s="44">
        <v>4.6079999999999997</v>
      </c>
      <c r="AQ217" s="44">
        <v>3.286</v>
      </c>
      <c r="AR217" s="44">
        <v>2.3018999999999998</v>
      </c>
      <c r="AS217" s="44">
        <v>57.309399999999997</v>
      </c>
      <c r="AT217" s="44">
        <v>6.9001999999999999</v>
      </c>
      <c r="AU217" s="44">
        <v>57.415199999999999</v>
      </c>
      <c r="AV217" s="44">
        <v>3.2639999999999998</v>
      </c>
      <c r="AW217" s="44">
        <v>0.73919999999999997</v>
      </c>
      <c r="AX217" s="45">
        <v>28096.799999999999</v>
      </c>
      <c r="AY217" s="44">
        <v>9.9588000000000001</v>
      </c>
      <c r="AZ217" s="46">
        <v>0</v>
      </c>
      <c r="BA217" s="46">
        <v>22.47</v>
      </c>
      <c r="BB217" s="44">
        <v>0.22889999999999999</v>
      </c>
      <c r="BC217" s="44">
        <v>12.030099999999999</v>
      </c>
      <c r="BD217" s="46">
        <v>54.54</v>
      </c>
      <c r="BE217" s="44">
        <v>1.3</v>
      </c>
      <c r="BF217" s="44">
        <v>0.58409999999999995</v>
      </c>
      <c r="BG217" s="44">
        <v>12.0817</v>
      </c>
      <c r="BH217" s="47">
        <v>39.380000000000003</v>
      </c>
      <c r="BI217" s="47">
        <v>239.39</v>
      </c>
      <c r="BJ217" s="35" t="s">
        <v>786</v>
      </c>
      <c r="BK217" s="35" t="s">
        <v>771</v>
      </c>
      <c r="BL217" s="43">
        <v>39499</v>
      </c>
      <c r="BM217" s="48">
        <v>76557.3</v>
      </c>
      <c r="BN217" s="48">
        <v>251.9</v>
      </c>
      <c r="BO217" s="48">
        <v>3133.1</v>
      </c>
      <c r="BP217" s="35">
        <v>3.7565</v>
      </c>
      <c r="BQ217" s="48">
        <v>4183.3</v>
      </c>
      <c r="BR217" s="47">
        <v>87.42</v>
      </c>
      <c r="BS217" s="48">
        <v>1041.4000000000001</v>
      </c>
      <c r="BT217" s="48">
        <v>5328.9</v>
      </c>
      <c r="BU217" s="47">
        <v>81.42</v>
      </c>
    </row>
    <row r="218" spans="1:73">
      <c r="A218" s="11" t="s">
        <v>257</v>
      </c>
      <c r="B218" s="18" t="s">
        <v>489</v>
      </c>
      <c r="C218" s="6" t="s">
        <v>3</v>
      </c>
      <c r="D218" s="21" t="s">
        <v>498</v>
      </c>
      <c r="E218" s="6" t="s">
        <v>40</v>
      </c>
      <c r="F218" s="6" t="s">
        <v>39</v>
      </c>
      <c r="G218" s="6" t="s">
        <v>369</v>
      </c>
      <c r="H218" s="6" t="s">
        <v>38</v>
      </c>
      <c r="I218" s="11" t="s">
        <v>371</v>
      </c>
      <c r="J218" s="21" t="s">
        <v>426</v>
      </c>
      <c r="L218" s="12" t="s">
        <v>402</v>
      </c>
      <c r="M218" s="7" t="s">
        <v>382</v>
      </c>
      <c r="N218" s="6" t="s">
        <v>5</v>
      </c>
      <c r="P218" s="11" t="s">
        <v>442</v>
      </c>
      <c r="R218" s="6" t="s">
        <v>449</v>
      </c>
      <c r="W218" s="6" t="s">
        <v>468</v>
      </c>
      <c r="Z218" s="13" t="s">
        <v>506</v>
      </c>
      <c r="AA218" s="13" t="s">
        <v>507</v>
      </c>
      <c r="AD218" s="11"/>
      <c r="AE218" s="6"/>
      <c r="AF218" s="6"/>
      <c r="AI218" s="35" t="s">
        <v>787</v>
      </c>
      <c r="AJ218" s="35" t="s">
        <v>770</v>
      </c>
      <c r="AK218" s="43">
        <v>39488</v>
      </c>
      <c r="AL218" s="44">
        <v>4.4215</v>
      </c>
      <c r="AM218" s="44">
        <v>28.7562</v>
      </c>
      <c r="AN218" s="44">
        <v>0.31840000000000002</v>
      </c>
      <c r="AO218" s="44">
        <v>22.706399999999999</v>
      </c>
      <c r="AP218" s="44">
        <v>4.6048</v>
      </c>
      <c r="AQ218" s="44">
        <v>2.3395999999999999</v>
      </c>
      <c r="AR218" s="44">
        <v>1.9755</v>
      </c>
      <c r="AS218" s="44">
        <v>58.653799999999997</v>
      </c>
      <c r="AT218" s="44">
        <v>9.2346000000000004</v>
      </c>
      <c r="AU218" s="44">
        <v>48.433500000000002</v>
      </c>
      <c r="AV218" s="44">
        <v>2.3062</v>
      </c>
      <c r="AW218" s="44">
        <v>0.77039999999999997</v>
      </c>
      <c r="AX218" s="45">
        <v>21907.8</v>
      </c>
      <c r="AY218" s="44">
        <v>7.4625000000000004</v>
      </c>
      <c r="AZ218" s="46">
        <v>0</v>
      </c>
      <c r="BA218" s="46">
        <v>21.65</v>
      </c>
      <c r="BB218" s="44">
        <v>0.15160000000000001</v>
      </c>
      <c r="BC218" s="44">
        <v>10.904400000000001</v>
      </c>
      <c r="BD218" s="46">
        <v>178.34</v>
      </c>
      <c r="BE218" s="44">
        <v>1.0831999999999999</v>
      </c>
      <c r="BF218" s="44">
        <v>0.6109</v>
      </c>
      <c r="BG218" s="44">
        <v>10.4352</v>
      </c>
      <c r="BH218" s="47">
        <v>35.93</v>
      </c>
      <c r="BI218" s="47">
        <v>173.2</v>
      </c>
      <c r="BJ218" s="35" t="s">
        <v>787</v>
      </c>
      <c r="BK218" s="35" t="s">
        <v>771</v>
      </c>
      <c r="BL218" s="43">
        <v>39499</v>
      </c>
      <c r="BM218" s="48">
        <v>65683.199999999997</v>
      </c>
      <c r="BN218" s="48">
        <v>470.8</v>
      </c>
      <c r="BO218" s="48">
        <v>12103.5</v>
      </c>
      <c r="BP218" s="35">
        <v>3.2054</v>
      </c>
      <c r="BQ218" s="48">
        <v>4822.2</v>
      </c>
      <c r="BR218" s="47">
        <v>241.31</v>
      </c>
      <c r="BS218" s="48">
        <v>1348</v>
      </c>
      <c r="BT218" s="48">
        <v>4329</v>
      </c>
      <c r="BU218" s="47">
        <v>63.17</v>
      </c>
    </row>
    <row r="219" spans="1:73">
      <c r="A219" s="11" t="s">
        <v>258</v>
      </c>
      <c r="B219" s="18" t="s">
        <v>490</v>
      </c>
      <c r="C219" s="6" t="s">
        <v>3</v>
      </c>
      <c r="D219" s="21" t="s">
        <v>498</v>
      </c>
      <c r="E219" s="6" t="s">
        <v>40</v>
      </c>
      <c r="F219" s="6" t="s">
        <v>39</v>
      </c>
      <c r="G219" s="6" t="s">
        <v>369</v>
      </c>
      <c r="H219" s="6" t="s">
        <v>38</v>
      </c>
      <c r="I219" s="11" t="s">
        <v>371</v>
      </c>
      <c r="J219" s="21" t="s">
        <v>426</v>
      </c>
      <c r="L219" s="12" t="s">
        <v>402</v>
      </c>
      <c r="M219" s="7" t="s">
        <v>382</v>
      </c>
      <c r="N219" s="6" t="s">
        <v>5</v>
      </c>
      <c r="P219" s="11" t="s">
        <v>442</v>
      </c>
      <c r="R219" s="6" t="s">
        <v>449</v>
      </c>
      <c r="W219" s="6" t="s">
        <v>468</v>
      </c>
      <c r="Z219" s="13" t="s">
        <v>506</v>
      </c>
      <c r="AA219" s="13" t="s">
        <v>507</v>
      </c>
      <c r="AD219" s="11"/>
      <c r="AE219" s="6"/>
      <c r="AF219" s="6"/>
      <c r="AI219" s="35" t="s">
        <v>788</v>
      </c>
      <c r="AJ219" s="35" t="s">
        <v>770</v>
      </c>
      <c r="AK219" s="43">
        <v>39488</v>
      </c>
      <c r="AL219" s="44">
        <v>16.183800000000002</v>
      </c>
      <c r="AM219" s="44">
        <v>23.6431</v>
      </c>
      <c r="AN219" s="44">
        <v>0.2555</v>
      </c>
      <c r="AO219" s="44">
        <v>15.817600000000001</v>
      </c>
      <c r="AP219" s="44">
        <v>3.2366000000000001</v>
      </c>
      <c r="AQ219" s="44">
        <v>5.2786</v>
      </c>
      <c r="AR219" s="44">
        <v>1.6532</v>
      </c>
      <c r="AS219" s="44">
        <v>39.677199999999999</v>
      </c>
      <c r="AT219" s="44">
        <v>3.8961999999999999</v>
      </c>
      <c r="AU219" s="44">
        <v>94.903400000000005</v>
      </c>
      <c r="AV219" s="44">
        <v>4.0762</v>
      </c>
      <c r="AW219" s="44">
        <v>0.49180000000000001</v>
      </c>
      <c r="AX219" s="45">
        <v>33655.699999999997</v>
      </c>
      <c r="AY219" s="44">
        <v>10.798299999999999</v>
      </c>
      <c r="AZ219" s="46">
        <v>26.32</v>
      </c>
      <c r="BA219" s="46">
        <v>49.44</v>
      </c>
      <c r="BB219" s="44">
        <v>0.3921</v>
      </c>
      <c r="BC219" s="44">
        <v>14.6061</v>
      </c>
      <c r="BD219" s="46">
        <v>0</v>
      </c>
      <c r="BE219" s="44">
        <v>1.0864</v>
      </c>
      <c r="BF219" s="44">
        <v>0.40589999999999998</v>
      </c>
      <c r="BG219" s="44">
        <v>13.286899999999999</v>
      </c>
      <c r="BH219" s="47">
        <v>52.09</v>
      </c>
      <c r="BI219" s="47">
        <v>256.37</v>
      </c>
      <c r="BJ219" s="35" t="s">
        <v>788</v>
      </c>
      <c r="BK219" s="35" t="s">
        <v>771</v>
      </c>
      <c r="BL219" s="43">
        <v>39499</v>
      </c>
      <c r="BM219" s="48">
        <v>81778.100000000006</v>
      </c>
      <c r="BN219" s="48">
        <v>280.5</v>
      </c>
      <c r="BO219" s="48">
        <v>1151.0999999999999</v>
      </c>
      <c r="BP219" s="35">
        <v>2.3616000000000001</v>
      </c>
      <c r="BQ219" s="48">
        <v>8455</v>
      </c>
      <c r="BR219" s="47">
        <v>108.22</v>
      </c>
      <c r="BS219" s="48">
        <v>2085.4</v>
      </c>
      <c r="BT219" s="48">
        <v>5506.1</v>
      </c>
      <c r="BU219" s="47">
        <v>126.17</v>
      </c>
    </row>
    <row r="220" spans="1:73">
      <c r="A220" s="11" t="s">
        <v>259</v>
      </c>
      <c r="B220" s="18" t="s">
        <v>491</v>
      </c>
      <c r="C220" s="6" t="s">
        <v>3</v>
      </c>
      <c r="D220" s="21" t="s">
        <v>498</v>
      </c>
      <c r="E220" s="6" t="s">
        <v>40</v>
      </c>
      <c r="F220" s="6" t="s">
        <v>39</v>
      </c>
      <c r="G220" s="6" t="s">
        <v>369</v>
      </c>
      <c r="H220" s="6" t="s">
        <v>38</v>
      </c>
      <c r="I220" s="11" t="s">
        <v>371</v>
      </c>
      <c r="J220" s="21" t="s">
        <v>426</v>
      </c>
      <c r="L220" s="12" t="s">
        <v>402</v>
      </c>
      <c r="M220" s="7" t="s">
        <v>382</v>
      </c>
      <c r="N220" s="6" t="s">
        <v>5</v>
      </c>
      <c r="P220" s="11" t="s">
        <v>442</v>
      </c>
      <c r="R220" s="6" t="s">
        <v>449</v>
      </c>
      <c r="W220" s="6" t="s">
        <v>468</v>
      </c>
      <c r="Z220" s="13" t="s">
        <v>506</v>
      </c>
      <c r="AA220" s="13" t="s">
        <v>507</v>
      </c>
      <c r="AD220" s="11"/>
      <c r="AE220" s="6"/>
      <c r="AF220" s="6"/>
      <c r="AI220" s="35" t="s">
        <v>789</v>
      </c>
      <c r="AJ220" s="35" t="s">
        <v>770</v>
      </c>
      <c r="AK220" s="43">
        <v>39488</v>
      </c>
      <c r="AL220" s="44">
        <v>2.3591000000000002</v>
      </c>
      <c r="AM220" s="44">
        <v>21.453900000000001</v>
      </c>
      <c r="AN220" s="44">
        <v>0.30349999999999999</v>
      </c>
      <c r="AO220" s="44">
        <v>19.1067</v>
      </c>
      <c r="AP220" s="44">
        <v>3.5333000000000001</v>
      </c>
      <c r="AQ220" s="44">
        <v>2.3329</v>
      </c>
      <c r="AR220" s="44">
        <v>1.9114</v>
      </c>
      <c r="AS220" s="44">
        <v>44.828600000000002</v>
      </c>
      <c r="AT220" s="44">
        <v>5.9046000000000003</v>
      </c>
      <c r="AU220" s="44">
        <v>45.9998</v>
      </c>
      <c r="AV220" s="44">
        <v>3.3037000000000001</v>
      </c>
      <c r="AW220" s="44">
        <v>0.52310000000000001</v>
      </c>
      <c r="AX220" s="45">
        <v>22332.7</v>
      </c>
      <c r="AY220" s="44">
        <v>8.0212000000000003</v>
      </c>
      <c r="AZ220" s="46">
        <v>0</v>
      </c>
      <c r="BA220" s="46">
        <v>26.79</v>
      </c>
      <c r="BB220" s="44">
        <v>0.23519999999999999</v>
      </c>
      <c r="BC220" s="44">
        <v>9.5045999999999999</v>
      </c>
      <c r="BD220" s="46">
        <v>42.43</v>
      </c>
      <c r="BE220" s="44">
        <v>1.0267999999999999</v>
      </c>
      <c r="BF220" s="44">
        <v>0.45450000000000002</v>
      </c>
      <c r="BG220" s="44">
        <v>9.9901999999999997</v>
      </c>
      <c r="BH220" s="47">
        <v>36.130000000000003</v>
      </c>
      <c r="BI220" s="47">
        <v>178.1</v>
      </c>
      <c r="BJ220" s="35" t="s">
        <v>789</v>
      </c>
      <c r="BK220" s="35" t="s">
        <v>771</v>
      </c>
      <c r="BL220" s="43">
        <v>39499</v>
      </c>
      <c r="BM220" s="48">
        <v>62368.2</v>
      </c>
      <c r="BN220" s="48">
        <v>244.6</v>
      </c>
      <c r="BO220" s="48">
        <v>4828.3999999999996</v>
      </c>
      <c r="BP220" s="35">
        <v>2.89</v>
      </c>
      <c r="BQ220" s="48">
        <v>3152.9</v>
      </c>
      <c r="BR220" s="47">
        <v>80.05</v>
      </c>
      <c r="BS220" s="48">
        <v>917.3</v>
      </c>
      <c r="BT220" s="48">
        <v>4415.3999999999996</v>
      </c>
      <c r="BU220" s="47">
        <v>72.86</v>
      </c>
    </row>
    <row r="221" spans="1:73">
      <c r="A221" s="11" t="s">
        <v>260</v>
      </c>
      <c r="B221" s="18" t="s">
        <v>469</v>
      </c>
      <c r="C221" s="6" t="s">
        <v>3</v>
      </c>
      <c r="D221" s="21" t="s">
        <v>499</v>
      </c>
      <c r="E221" s="6" t="s">
        <v>40</v>
      </c>
      <c r="F221" s="6" t="s">
        <v>39</v>
      </c>
      <c r="G221" s="6" t="s">
        <v>369</v>
      </c>
      <c r="H221" s="6" t="s">
        <v>38</v>
      </c>
      <c r="I221" s="11" t="s">
        <v>371</v>
      </c>
      <c r="J221" s="21" t="s">
        <v>428</v>
      </c>
      <c r="L221" s="12" t="s">
        <v>403</v>
      </c>
      <c r="M221" s="7" t="s">
        <v>383</v>
      </c>
      <c r="N221" s="6" t="s">
        <v>5</v>
      </c>
      <c r="P221" s="11" t="s">
        <v>442</v>
      </c>
      <c r="R221" s="6" t="s">
        <v>453</v>
      </c>
      <c r="W221" s="6" t="s">
        <v>468</v>
      </c>
      <c r="Z221" s="13" t="s">
        <v>506</v>
      </c>
      <c r="AA221" s="13" t="s">
        <v>507</v>
      </c>
      <c r="AD221" s="11"/>
      <c r="AE221" s="6"/>
      <c r="AF221" s="6"/>
      <c r="AI221" s="35" t="s">
        <v>790</v>
      </c>
      <c r="AJ221" s="35" t="s">
        <v>770</v>
      </c>
      <c r="AK221" s="43">
        <v>39488</v>
      </c>
      <c r="AL221" s="44">
        <v>2.8963999999999999</v>
      </c>
      <c r="AM221" s="44">
        <v>37.944299999999998</v>
      </c>
      <c r="AN221" s="44">
        <v>0.47099999999999997</v>
      </c>
      <c r="AO221" s="44">
        <v>29.800999999999998</v>
      </c>
      <c r="AP221" s="44">
        <v>6.3095999999999997</v>
      </c>
      <c r="AQ221" s="44">
        <v>4.1159999999999997</v>
      </c>
      <c r="AR221" s="44">
        <v>3.1856</v>
      </c>
      <c r="AS221" s="44">
        <v>78.245400000000004</v>
      </c>
      <c r="AT221" s="44">
        <v>5.6542000000000003</v>
      </c>
      <c r="AU221" s="44">
        <v>67.158799999999999</v>
      </c>
      <c r="AV221" s="44">
        <v>1.4211</v>
      </c>
      <c r="AW221" s="44">
        <v>1.0242</v>
      </c>
      <c r="AX221" s="45">
        <v>22044.1</v>
      </c>
      <c r="AY221" s="44">
        <v>16.690300000000001</v>
      </c>
      <c r="AZ221" s="46">
        <v>0</v>
      </c>
      <c r="BA221" s="46">
        <v>23.55</v>
      </c>
      <c r="BB221" s="44">
        <v>0.216</v>
      </c>
      <c r="BC221" s="44">
        <v>11.3027</v>
      </c>
      <c r="BD221" s="46">
        <v>55.01</v>
      </c>
      <c r="BE221" s="44">
        <v>1.3757999999999999</v>
      </c>
      <c r="BF221" s="44">
        <v>0.83350000000000002</v>
      </c>
      <c r="BG221" s="44">
        <v>14.0442</v>
      </c>
      <c r="BH221" s="47">
        <v>41.08</v>
      </c>
      <c r="BI221" s="47">
        <v>404.18</v>
      </c>
      <c r="BJ221" s="35" t="s">
        <v>790</v>
      </c>
      <c r="BK221" s="35" t="s">
        <v>771</v>
      </c>
      <c r="BL221" s="43">
        <v>39499</v>
      </c>
      <c r="BM221" s="48">
        <v>77578.7</v>
      </c>
      <c r="BN221" s="48">
        <v>293.89999999999998</v>
      </c>
      <c r="BO221" s="48">
        <v>4260.6000000000004</v>
      </c>
      <c r="BP221" s="35">
        <v>5.3697999999999997</v>
      </c>
      <c r="BQ221" s="48">
        <v>6702.5</v>
      </c>
      <c r="BR221" s="47">
        <v>201.59</v>
      </c>
      <c r="BS221" s="48">
        <v>2264.3000000000002</v>
      </c>
      <c r="BT221" s="48">
        <v>6229.9</v>
      </c>
      <c r="BU221" s="47">
        <v>79.180000000000007</v>
      </c>
    </row>
    <row r="222" spans="1:73">
      <c r="A222" s="11" t="s">
        <v>261</v>
      </c>
      <c r="B222" s="18" t="s">
        <v>470</v>
      </c>
      <c r="C222" s="6" t="s">
        <v>3</v>
      </c>
      <c r="D222" s="21" t="s">
        <v>499</v>
      </c>
      <c r="E222" s="6" t="s">
        <v>40</v>
      </c>
      <c r="F222" s="6" t="s">
        <v>39</v>
      </c>
      <c r="G222" s="6" t="s">
        <v>369</v>
      </c>
      <c r="H222" s="6" t="s">
        <v>38</v>
      </c>
      <c r="I222" s="11" t="s">
        <v>371</v>
      </c>
      <c r="J222" s="21" t="s">
        <v>428</v>
      </c>
      <c r="L222" s="12" t="s">
        <v>403</v>
      </c>
      <c r="M222" s="7" t="s">
        <v>383</v>
      </c>
      <c r="N222" s="6" t="s">
        <v>5</v>
      </c>
      <c r="P222" s="11" t="s">
        <v>444</v>
      </c>
      <c r="R222" s="6" t="s">
        <v>449</v>
      </c>
      <c r="W222" s="6" t="s">
        <v>468</v>
      </c>
      <c r="Z222" s="13" t="s">
        <v>506</v>
      </c>
      <c r="AA222" s="13" t="s">
        <v>507</v>
      </c>
      <c r="AD222" s="11"/>
      <c r="AE222" s="6"/>
      <c r="AF222" s="6"/>
      <c r="AI222" s="35" t="s">
        <v>791</v>
      </c>
      <c r="AJ222" s="35" t="s">
        <v>770</v>
      </c>
      <c r="AK222" s="43">
        <v>39488</v>
      </c>
      <c r="AL222" s="44">
        <v>2.3645999999999998</v>
      </c>
      <c r="AM222" s="44">
        <v>22.774899999999999</v>
      </c>
      <c r="AN222" s="44">
        <v>0.31969999999999998</v>
      </c>
      <c r="AO222" s="44">
        <v>17.933</v>
      </c>
      <c r="AP222" s="44">
        <v>3.5712999999999999</v>
      </c>
      <c r="AQ222" s="44">
        <v>2.9710999999999999</v>
      </c>
      <c r="AR222" s="44">
        <v>1.8009999999999999</v>
      </c>
      <c r="AS222" s="44">
        <v>46.098700000000001</v>
      </c>
      <c r="AT222" s="44">
        <v>6.4813999999999998</v>
      </c>
      <c r="AU222" s="44">
        <v>54.174799999999998</v>
      </c>
      <c r="AV222" s="44">
        <v>3.5009000000000001</v>
      </c>
      <c r="AW222" s="44">
        <v>0.57489999999999997</v>
      </c>
      <c r="AX222" s="45">
        <v>26303.8</v>
      </c>
      <c r="AY222" s="44">
        <v>8.3986000000000001</v>
      </c>
      <c r="AZ222" s="46">
        <v>18.420000000000002</v>
      </c>
      <c r="BA222" s="46">
        <v>24.96</v>
      </c>
      <c r="BB222" s="44">
        <v>0.23780000000000001</v>
      </c>
      <c r="BC222" s="44">
        <v>11.809200000000001</v>
      </c>
      <c r="BD222" s="46">
        <v>28.6</v>
      </c>
      <c r="BE222" s="44">
        <v>1.171</v>
      </c>
      <c r="BF222" s="44">
        <v>0.41039999999999999</v>
      </c>
      <c r="BG222" s="44">
        <v>10.9665</v>
      </c>
      <c r="BH222" s="47">
        <v>30.14</v>
      </c>
      <c r="BI222" s="47">
        <v>204.01</v>
      </c>
      <c r="BJ222" s="35" t="s">
        <v>791</v>
      </c>
      <c r="BK222" s="35" t="s">
        <v>771</v>
      </c>
      <c r="BL222" s="43">
        <v>39499</v>
      </c>
      <c r="BM222" s="48">
        <v>74947.8</v>
      </c>
      <c r="BN222" s="48">
        <v>322.5</v>
      </c>
      <c r="BO222" s="48">
        <v>1092.3</v>
      </c>
      <c r="BP222" s="35">
        <v>3.4662999999999999</v>
      </c>
      <c r="BQ222" s="48">
        <v>3996.8</v>
      </c>
      <c r="BR222" s="47">
        <v>66.45</v>
      </c>
      <c r="BS222" s="48">
        <v>994.2</v>
      </c>
      <c r="BT222" s="48">
        <v>5114.3999999999996</v>
      </c>
      <c r="BU222" s="47">
        <v>91.99</v>
      </c>
    </row>
    <row r="223" spans="1:73">
      <c r="A223" s="11" t="s">
        <v>262</v>
      </c>
      <c r="B223" s="18" t="s">
        <v>471</v>
      </c>
      <c r="C223" s="6" t="s">
        <v>3</v>
      </c>
      <c r="D223" s="21" t="s">
        <v>499</v>
      </c>
      <c r="E223" s="6" t="s">
        <v>40</v>
      </c>
      <c r="F223" s="6" t="s">
        <v>39</v>
      </c>
      <c r="G223" s="6" t="s">
        <v>369</v>
      </c>
      <c r="H223" s="6" t="s">
        <v>38</v>
      </c>
      <c r="I223" s="11" t="s">
        <v>371</v>
      </c>
      <c r="J223" s="21" t="s">
        <v>428</v>
      </c>
      <c r="L223" s="12" t="s">
        <v>403</v>
      </c>
      <c r="M223" s="7" t="s">
        <v>383</v>
      </c>
      <c r="N223" s="6" t="s">
        <v>5</v>
      </c>
      <c r="P223" s="11" t="s">
        <v>444</v>
      </c>
      <c r="R223" s="6" t="s">
        <v>465</v>
      </c>
      <c r="W223" s="6" t="s">
        <v>468</v>
      </c>
      <c r="Z223" s="13" t="s">
        <v>506</v>
      </c>
      <c r="AA223" s="13" t="s">
        <v>507</v>
      </c>
      <c r="AD223" s="11"/>
      <c r="AE223" s="6"/>
      <c r="AF223" s="6"/>
      <c r="AI223" s="35" t="s">
        <v>792</v>
      </c>
      <c r="AJ223" s="35" t="s">
        <v>770</v>
      </c>
      <c r="AK223" s="43">
        <v>39488</v>
      </c>
      <c r="AL223" s="44">
        <v>2.9186999999999999</v>
      </c>
      <c r="AM223" s="44">
        <v>32.634799999999998</v>
      </c>
      <c r="AN223" s="44">
        <v>0.3342</v>
      </c>
      <c r="AO223" s="44">
        <v>27.727</v>
      </c>
      <c r="AP223" s="44">
        <v>5.0671999999999997</v>
      </c>
      <c r="AQ223" s="44">
        <v>3.1078000000000001</v>
      </c>
      <c r="AR223" s="44">
        <v>2.2843</v>
      </c>
      <c r="AS223" s="44">
        <v>67.395399999999995</v>
      </c>
      <c r="AT223" s="44">
        <v>6.7172999999999998</v>
      </c>
      <c r="AU223" s="44">
        <v>59.499499999999998</v>
      </c>
      <c r="AV223" s="44">
        <v>2.3043</v>
      </c>
      <c r="AW223" s="44">
        <v>0.79510000000000003</v>
      </c>
      <c r="AX223" s="45">
        <v>23400.1</v>
      </c>
      <c r="AY223" s="44">
        <v>13.2424</v>
      </c>
      <c r="AZ223" s="46">
        <v>0</v>
      </c>
      <c r="BA223" s="46">
        <v>33.72</v>
      </c>
      <c r="BB223" s="44">
        <v>0.18079999999999999</v>
      </c>
      <c r="BC223" s="44">
        <v>12.832599999999999</v>
      </c>
      <c r="BD223" s="46">
        <v>97.34</v>
      </c>
      <c r="BE223" s="44">
        <v>1.1719999999999999</v>
      </c>
      <c r="BF223" s="44">
        <v>0.73609999999999998</v>
      </c>
      <c r="BG223" s="44">
        <v>12.553900000000001</v>
      </c>
      <c r="BH223" s="47">
        <v>37.700000000000003</v>
      </c>
      <c r="BI223" s="47">
        <v>314.14</v>
      </c>
      <c r="BJ223" s="35" t="s">
        <v>792</v>
      </c>
      <c r="BK223" s="35" t="s">
        <v>771</v>
      </c>
      <c r="BL223" s="43">
        <v>39499</v>
      </c>
      <c r="BM223" s="48">
        <v>74838.600000000006</v>
      </c>
      <c r="BN223" s="48">
        <v>313.5</v>
      </c>
      <c r="BO223" s="48">
        <v>7019.6</v>
      </c>
      <c r="BP223" s="35">
        <v>4.3254000000000001</v>
      </c>
      <c r="BQ223" s="48">
        <v>4855.8</v>
      </c>
      <c r="BR223" s="47">
        <v>151.24</v>
      </c>
      <c r="BS223" s="48">
        <v>1679.4</v>
      </c>
      <c r="BT223" s="48">
        <v>5181.8</v>
      </c>
      <c r="BU223" s="47">
        <v>81.14</v>
      </c>
    </row>
    <row r="224" spans="1:73">
      <c r="A224" s="11" t="s">
        <v>263</v>
      </c>
      <c r="B224" s="18" t="s">
        <v>472</v>
      </c>
      <c r="C224" s="6" t="s">
        <v>3</v>
      </c>
      <c r="D224" s="21" t="s">
        <v>499</v>
      </c>
      <c r="E224" s="6" t="s">
        <v>40</v>
      </c>
      <c r="F224" s="6" t="s">
        <v>39</v>
      </c>
      <c r="G224" s="6" t="s">
        <v>369</v>
      </c>
      <c r="H224" s="6" t="s">
        <v>38</v>
      </c>
      <c r="I224" s="11" t="s">
        <v>371</v>
      </c>
      <c r="J224" s="21" t="s">
        <v>428</v>
      </c>
      <c r="L224" s="12" t="s">
        <v>403</v>
      </c>
      <c r="M224" s="7" t="s">
        <v>383</v>
      </c>
      <c r="N224" s="6" t="s">
        <v>5</v>
      </c>
      <c r="P224" s="11" t="s">
        <v>444</v>
      </c>
      <c r="R224" s="6" t="s">
        <v>449</v>
      </c>
      <c r="W224" s="6" t="s">
        <v>468</v>
      </c>
      <c r="Z224" s="13" t="s">
        <v>506</v>
      </c>
      <c r="AA224" s="13" t="s">
        <v>507</v>
      </c>
      <c r="AD224" s="11"/>
      <c r="AE224" s="6"/>
      <c r="AF224" s="6"/>
      <c r="AI224" s="35" t="s">
        <v>793</v>
      </c>
      <c r="AJ224" s="35" t="s">
        <v>770</v>
      </c>
      <c r="AK224" s="43">
        <v>39488</v>
      </c>
      <c r="AL224" s="44">
        <v>4.2628000000000004</v>
      </c>
      <c r="AM224" s="44">
        <v>22.3687</v>
      </c>
      <c r="AN224" s="44">
        <v>0.33679999999999999</v>
      </c>
      <c r="AO224" s="44">
        <v>16.594999999999999</v>
      </c>
      <c r="AP224" s="44">
        <v>3.4148000000000001</v>
      </c>
      <c r="AQ224" s="44">
        <v>1.8987000000000001</v>
      </c>
      <c r="AR224" s="44">
        <v>1.9499</v>
      </c>
      <c r="AS224" s="44">
        <v>44.545699999999997</v>
      </c>
      <c r="AT224" s="44">
        <v>6.8365</v>
      </c>
      <c r="AU224" s="44">
        <v>57.5533</v>
      </c>
      <c r="AV224" s="44">
        <v>3.5068000000000001</v>
      </c>
      <c r="AW224" s="44">
        <v>0.54910000000000003</v>
      </c>
      <c r="AX224" s="45">
        <v>32034.799999999999</v>
      </c>
      <c r="AY224" s="44">
        <v>10.017099999999999</v>
      </c>
      <c r="AZ224" s="46">
        <v>0</v>
      </c>
      <c r="BA224" s="46">
        <v>34.97</v>
      </c>
      <c r="BB224" s="44">
        <v>0.20150000000000001</v>
      </c>
      <c r="BC224" s="44">
        <v>13.2422</v>
      </c>
      <c r="BD224" s="46">
        <v>238.3</v>
      </c>
      <c r="BE224" s="44">
        <v>1.1872</v>
      </c>
      <c r="BF224" s="44">
        <v>0.44059999999999999</v>
      </c>
      <c r="BG224" s="44">
        <v>11.934100000000001</v>
      </c>
      <c r="BH224" s="47">
        <v>40.69</v>
      </c>
      <c r="BI224" s="47">
        <v>237.34</v>
      </c>
      <c r="BJ224" s="35" t="s">
        <v>793</v>
      </c>
      <c r="BK224" s="35" t="s">
        <v>771</v>
      </c>
      <c r="BL224" s="43">
        <v>39499</v>
      </c>
      <c r="BM224" s="48">
        <v>77106.3</v>
      </c>
      <c r="BN224" s="48">
        <v>374.7</v>
      </c>
      <c r="BO224" s="48">
        <v>9694.5</v>
      </c>
      <c r="BP224" s="35">
        <v>2.6545000000000001</v>
      </c>
      <c r="BQ224" s="48">
        <v>3114.8</v>
      </c>
      <c r="BR224" s="47">
        <v>89.88</v>
      </c>
      <c r="BS224" s="48">
        <v>844.7</v>
      </c>
      <c r="BT224" s="48">
        <v>4817.8</v>
      </c>
      <c r="BU224" s="47">
        <v>90.79</v>
      </c>
    </row>
    <row r="225" spans="1:73">
      <c r="A225" s="11" t="s">
        <v>264</v>
      </c>
      <c r="B225" s="18" t="s">
        <v>473</v>
      </c>
      <c r="C225" s="6" t="s">
        <v>3</v>
      </c>
      <c r="D225" s="21" t="s">
        <v>499</v>
      </c>
      <c r="E225" s="6" t="s">
        <v>40</v>
      </c>
      <c r="F225" s="6" t="s">
        <v>39</v>
      </c>
      <c r="G225" s="6" t="s">
        <v>369</v>
      </c>
      <c r="H225" s="6" t="s">
        <v>38</v>
      </c>
      <c r="I225" s="11" t="s">
        <v>371</v>
      </c>
      <c r="J225" s="21" t="s">
        <v>428</v>
      </c>
      <c r="L225" s="12" t="s">
        <v>403</v>
      </c>
      <c r="M225" s="7" t="s">
        <v>383</v>
      </c>
      <c r="N225" s="6" t="s">
        <v>5</v>
      </c>
      <c r="P225" s="11" t="s">
        <v>442</v>
      </c>
      <c r="R225" s="6" t="s">
        <v>453</v>
      </c>
      <c r="W225" s="6" t="s">
        <v>468</v>
      </c>
      <c r="Z225" s="13" t="s">
        <v>506</v>
      </c>
      <c r="AA225" s="13" t="s">
        <v>507</v>
      </c>
      <c r="AD225" s="11"/>
      <c r="AE225" s="6"/>
      <c r="AF225" s="6"/>
      <c r="AI225" s="35" t="s">
        <v>794</v>
      </c>
      <c r="AJ225" s="35" t="s">
        <v>770</v>
      </c>
      <c r="AK225" s="43">
        <v>39488</v>
      </c>
      <c r="AL225" s="44">
        <v>1.3559000000000001</v>
      </c>
      <c r="AM225" s="44">
        <v>29.024000000000001</v>
      </c>
      <c r="AN225" s="44">
        <v>0.37819999999999998</v>
      </c>
      <c r="AO225" s="44">
        <v>22.857399999999998</v>
      </c>
      <c r="AP225" s="44">
        <v>4.7862999999999998</v>
      </c>
      <c r="AQ225" s="44">
        <v>2.9220000000000002</v>
      </c>
      <c r="AR225" s="44">
        <v>2.4586999999999999</v>
      </c>
      <c r="AS225" s="44">
        <v>58.422600000000003</v>
      </c>
      <c r="AT225" s="44">
        <v>5.6555999999999997</v>
      </c>
      <c r="AU225" s="44">
        <v>45.699100000000001</v>
      </c>
      <c r="AV225" s="44">
        <v>1.7706999999999999</v>
      </c>
      <c r="AW225" s="44">
        <v>0.76559999999999995</v>
      </c>
      <c r="AX225" s="45">
        <v>21058.9</v>
      </c>
      <c r="AY225" s="44">
        <v>13.7486</v>
      </c>
      <c r="AZ225" s="46">
        <v>27.96</v>
      </c>
      <c r="BA225" s="46">
        <v>14.86</v>
      </c>
      <c r="BB225" s="44">
        <v>0.2235</v>
      </c>
      <c r="BC225" s="44">
        <v>9.4026999999999994</v>
      </c>
      <c r="BD225" s="46">
        <v>125.67</v>
      </c>
      <c r="BE225" s="44">
        <v>1.4240999999999999</v>
      </c>
      <c r="BF225" s="44">
        <v>0.58789999999999998</v>
      </c>
      <c r="BG225" s="44">
        <v>10.9795</v>
      </c>
      <c r="BH225" s="47">
        <v>35.97</v>
      </c>
      <c r="BI225" s="47">
        <v>325.86</v>
      </c>
      <c r="BJ225" s="35" t="s">
        <v>794</v>
      </c>
      <c r="BK225" s="35" t="s">
        <v>771</v>
      </c>
      <c r="BL225" s="43">
        <v>39499</v>
      </c>
      <c r="BM225" s="48">
        <v>57330.3</v>
      </c>
      <c r="BN225" s="48">
        <v>292.2</v>
      </c>
      <c r="BO225" s="48">
        <v>5837.9</v>
      </c>
      <c r="BP225" s="35">
        <v>4.5923999999999996</v>
      </c>
      <c r="BQ225" s="48">
        <v>3630.3</v>
      </c>
      <c r="BR225" s="47">
        <v>115.23</v>
      </c>
      <c r="BS225" s="48">
        <v>1050.7</v>
      </c>
      <c r="BT225" s="48">
        <v>5901.2</v>
      </c>
      <c r="BU225" s="47">
        <v>67.41</v>
      </c>
    </row>
    <row r="226" spans="1:73">
      <c r="A226" s="11" t="s">
        <v>265</v>
      </c>
      <c r="B226" s="18" t="s">
        <v>474</v>
      </c>
      <c r="C226" s="6" t="s">
        <v>3</v>
      </c>
      <c r="D226" s="21" t="s">
        <v>499</v>
      </c>
      <c r="E226" s="6" t="s">
        <v>40</v>
      </c>
      <c r="F226" s="6" t="s">
        <v>39</v>
      </c>
      <c r="G226" s="6" t="s">
        <v>369</v>
      </c>
      <c r="H226" s="6" t="s">
        <v>38</v>
      </c>
      <c r="I226" s="11" t="s">
        <v>371</v>
      </c>
      <c r="J226" s="21" t="s">
        <v>428</v>
      </c>
      <c r="L226" s="12" t="s">
        <v>403</v>
      </c>
      <c r="M226" s="7" t="s">
        <v>383</v>
      </c>
      <c r="N226" s="6" t="s">
        <v>5</v>
      </c>
      <c r="P226" s="11" t="s">
        <v>444</v>
      </c>
      <c r="R226" s="6" t="s">
        <v>449</v>
      </c>
      <c r="W226" s="6" t="s">
        <v>468</v>
      </c>
      <c r="Z226" s="13" t="s">
        <v>506</v>
      </c>
      <c r="AA226" s="13" t="s">
        <v>507</v>
      </c>
      <c r="AD226" s="11"/>
      <c r="AE226" s="6"/>
      <c r="AF226" s="6"/>
      <c r="AI226" s="35" t="s">
        <v>795</v>
      </c>
      <c r="AJ226" s="35" t="s">
        <v>770</v>
      </c>
      <c r="AK226" s="43">
        <v>39488</v>
      </c>
      <c r="AL226" s="44">
        <v>11.4579</v>
      </c>
      <c r="AM226" s="44">
        <v>22.184699999999999</v>
      </c>
      <c r="AN226" s="44">
        <v>0.26910000000000001</v>
      </c>
      <c r="AO226" s="44">
        <v>16.785799999999998</v>
      </c>
      <c r="AP226" s="44">
        <v>3.2414999999999998</v>
      </c>
      <c r="AQ226" s="44">
        <v>1.9923999999999999</v>
      </c>
      <c r="AR226" s="44">
        <v>1.6475</v>
      </c>
      <c r="AS226" s="44">
        <v>42.904299999999999</v>
      </c>
      <c r="AT226" s="44">
        <v>6.0991999999999997</v>
      </c>
      <c r="AU226" s="44">
        <v>58.348399999999998</v>
      </c>
      <c r="AV226" s="44">
        <v>3.5228000000000002</v>
      </c>
      <c r="AW226" s="44">
        <v>0.53569999999999995</v>
      </c>
      <c r="AX226" s="45">
        <v>32161.1</v>
      </c>
      <c r="AY226" s="44">
        <v>9.0707000000000004</v>
      </c>
      <c r="AZ226" s="46">
        <v>0</v>
      </c>
      <c r="BA226" s="46">
        <v>31.85</v>
      </c>
      <c r="BB226" s="44">
        <v>0.23169999999999999</v>
      </c>
      <c r="BC226" s="44">
        <v>13.3276</v>
      </c>
      <c r="BD226" s="46">
        <v>170.6</v>
      </c>
      <c r="BE226" s="44">
        <v>1.1667000000000001</v>
      </c>
      <c r="BF226" s="44">
        <v>0.3977</v>
      </c>
      <c r="BG226" s="44">
        <v>10.9169</v>
      </c>
      <c r="BH226" s="47">
        <v>38.090000000000003</v>
      </c>
      <c r="BI226" s="47">
        <v>218.18</v>
      </c>
      <c r="BJ226" s="35" t="s">
        <v>795</v>
      </c>
      <c r="BK226" s="35" t="s">
        <v>771</v>
      </c>
      <c r="BL226" s="43">
        <v>39499</v>
      </c>
      <c r="BM226" s="48">
        <v>81222.100000000006</v>
      </c>
      <c r="BN226" s="48">
        <v>417.5</v>
      </c>
      <c r="BO226" s="48">
        <v>14433.2</v>
      </c>
      <c r="BP226" s="35">
        <v>2.7246000000000001</v>
      </c>
      <c r="BQ226" s="48">
        <v>3323.9</v>
      </c>
      <c r="BR226" s="47">
        <v>95.95</v>
      </c>
      <c r="BS226" s="48">
        <v>928.6</v>
      </c>
      <c r="BT226" s="48">
        <v>4945.6000000000004</v>
      </c>
      <c r="BU226" s="47">
        <v>83.02</v>
      </c>
    </row>
    <row r="227" spans="1:73">
      <c r="A227" s="11" t="s">
        <v>266</v>
      </c>
      <c r="B227" s="18" t="s">
        <v>475</v>
      </c>
      <c r="C227" s="6" t="s">
        <v>3</v>
      </c>
      <c r="D227" s="21" t="s">
        <v>499</v>
      </c>
      <c r="E227" s="6" t="s">
        <v>40</v>
      </c>
      <c r="F227" s="6" t="s">
        <v>39</v>
      </c>
      <c r="G227" s="6" t="s">
        <v>369</v>
      </c>
      <c r="H227" s="6" t="s">
        <v>38</v>
      </c>
      <c r="I227" s="11" t="s">
        <v>371</v>
      </c>
      <c r="J227" s="21" t="s">
        <v>428</v>
      </c>
      <c r="L227" s="12" t="s">
        <v>403</v>
      </c>
      <c r="M227" s="7" t="s">
        <v>383</v>
      </c>
      <c r="N227" s="6" t="s">
        <v>5</v>
      </c>
      <c r="P227" s="11" t="s">
        <v>444</v>
      </c>
      <c r="R227" s="6" t="s">
        <v>449</v>
      </c>
      <c r="W227" s="6" t="s">
        <v>468</v>
      </c>
      <c r="Z227" s="13" t="s">
        <v>506</v>
      </c>
      <c r="AA227" s="13" t="s">
        <v>507</v>
      </c>
      <c r="AD227" s="11"/>
      <c r="AE227" s="6"/>
      <c r="AF227" s="6"/>
      <c r="AI227" s="35" t="s">
        <v>796</v>
      </c>
      <c r="AJ227" s="35" t="s">
        <v>770</v>
      </c>
      <c r="AK227" s="43">
        <v>39488</v>
      </c>
      <c r="AL227" s="44">
        <v>3.5453000000000001</v>
      </c>
      <c r="AM227" s="44">
        <v>27.803100000000001</v>
      </c>
      <c r="AN227" s="44">
        <v>0.30719999999999997</v>
      </c>
      <c r="AO227" s="44">
        <v>21.9438</v>
      </c>
      <c r="AP227" s="44">
        <v>4.3136999999999999</v>
      </c>
      <c r="AQ227" s="44">
        <v>2.0002</v>
      </c>
      <c r="AR227" s="44">
        <v>1.8825000000000001</v>
      </c>
      <c r="AS227" s="44">
        <v>55.190100000000001</v>
      </c>
      <c r="AT227" s="44">
        <v>6.2949000000000002</v>
      </c>
      <c r="AU227" s="44">
        <v>52.485900000000001</v>
      </c>
      <c r="AV227" s="44">
        <v>2.4512</v>
      </c>
      <c r="AW227" s="44">
        <v>0.60940000000000005</v>
      </c>
      <c r="AX227" s="45">
        <v>24867</v>
      </c>
      <c r="AY227" s="44">
        <v>11.6775</v>
      </c>
      <c r="AZ227" s="46">
        <v>0</v>
      </c>
      <c r="BA227" s="46">
        <v>33.369999999999997</v>
      </c>
      <c r="BB227" s="44">
        <v>0.15060000000000001</v>
      </c>
      <c r="BC227" s="44">
        <v>10.323499999999999</v>
      </c>
      <c r="BD227" s="46">
        <v>95.82</v>
      </c>
      <c r="BE227" s="44">
        <v>0.94330000000000003</v>
      </c>
      <c r="BF227" s="44">
        <v>0.52290000000000003</v>
      </c>
      <c r="BG227" s="44">
        <v>12.279199999999999</v>
      </c>
      <c r="BH227" s="47">
        <v>41.07</v>
      </c>
      <c r="BI227" s="47">
        <v>277.5</v>
      </c>
      <c r="BJ227" s="35" t="s">
        <v>796</v>
      </c>
      <c r="BK227" s="35" t="s">
        <v>771</v>
      </c>
      <c r="BL227" s="43">
        <v>39499</v>
      </c>
      <c r="BM227" s="48">
        <v>59305.7</v>
      </c>
      <c r="BN227" s="48">
        <v>273.8</v>
      </c>
      <c r="BO227" s="48">
        <v>5025.3999999999996</v>
      </c>
      <c r="BP227" s="35">
        <v>2.7040000000000002</v>
      </c>
      <c r="BQ227" s="48">
        <v>5695.4</v>
      </c>
      <c r="BR227" s="47">
        <v>130.75</v>
      </c>
      <c r="BS227" s="48">
        <v>1644.9</v>
      </c>
      <c r="BT227" s="48">
        <v>4543.8</v>
      </c>
      <c r="BU227" s="47">
        <v>75.67</v>
      </c>
    </row>
    <row r="228" spans="1:73">
      <c r="A228" s="11" t="s">
        <v>267</v>
      </c>
      <c r="B228" s="18" t="s">
        <v>476</v>
      </c>
      <c r="C228" s="6" t="s">
        <v>3</v>
      </c>
      <c r="D228" s="21" t="s">
        <v>499</v>
      </c>
      <c r="E228" s="6" t="s">
        <v>40</v>
      </c>
      <c r="F228" s="6" t="s">
        <v>39</v>
      </c>
      <c r="G228" s="6" t="s">
        <v>369</v>
      </c>
      <c r="H228" s="6" t="s">
        <v>38</v>
      </c>
      <c r="I228" s="11" t="s">
        <v>371</v>
      </c>
      <c r="J228" s="21" t="s">
        <v>428</v>
      </c>
      <c r="L228" s="12" t="s">
        <v>403</v>
      </c>
      <c r="M228" s="7" t="s">
        <v>383</v>
      </c>
      <c r="N228" s="6" t="s">
        <v>5</v>
      </c>
      <c r="P228" s="11" t="s">
        <v>444</v>
      </c>
      <c r="R228" s="6" t="s">
        <v>449</v>
      </c>
      <c r="W228" s="6" t="s">
        <v>468</v>
      </c>
      <c r="Z228" s="13" t="s">
        <v>506</v>
      </c>
      <c r="AA228" s="13" t="s">
        <v>507</v>
      </c>
      <c r="AD228" s="11"/>
      <c r="AE228" s="6"/>
      <c r="AF228" s="6"/>
      <c r="AI228" s="35" t="s">
        <v>797</v>
      </c>
      <c r="AJ228" s="35" t="s">
        <v>770</v>
      </c>
      <c r="AK228" s="43">
        <v>39488</v>
      </c>
      <c r="AL228" s="44">
        <v>3.6507000000000001</v>
      </c>
      <c r="AM228" s="44">
        <v>18.220400000000001</v>
      </c>
      <c r="AN228" s="44">
        <v>0.26629999999999998</v>
      </c>
      <c r="AO228" s="44">
        <v>14.3497</v>
      </c>
      <c r="AP228" s="44">
        <v>3.2963</v>
      </c>
      <c r="AQ228" s="44">
        <v>2.4184000000000001</v>
      </c>
      <c r="AR228" s="44">
        <v>1.7101999999999999</v>
      </c>
      <c r="AS228" s="44">
        <v>39.302999999999997</v>
      </c>
      <c r="AT228" s="44">
        <v>4.3933</v>
      </c>
      <c r="AU228" s="44">
        <v>43.2746</v>
      </c>
      <c r="AV228" s="44">
        <v>2.2433000000000001</v>
      </c>
      <c r="AW228" s="44">
        <v>0.53939999999999999</v>
      </c>
      <c r="AX228" s="45">
        <v>19991.7</v>
      </c>
      <c r="AY228" s="44">
        <v>9.5107999999999997</v>
      </c>
      <c r="AZ228" s="46">
        <v>10.57</v>
      </c>
      <c r="BA228" s="46">
        <v>25.4</v>
      </c>
      <c r="BB228" s="44">
        <v>0.1938</v>
      </c>
      <c r="BC228" s="44">
        <v>9.0627999999999993</v>
      </c>
      <c r="BD228" s="46">
        <v>147.04</v>
      </c>
      <c r="BE228" s="44">
        <v>1.1140000000000001</v>
      </c>
      <c r="BF228" s="44">
        <v>0.43619999999999998</v>
      </c>
      <c r="BG228" s="44">
        <v>9.1819000000000006</v>
      </c>
      <c r="BH228" s="47">
        <v>28.31</v>
      </c>
      <c r="BI228" s="47">
        <v>214.59</v>
      </c>
      <c r="BJ228" s="35" t="s">
        <v>797</v>
      </c>
      <c r="BK228" s="35" t="s">
        <v>771</v>
      </c>
      <c r="BL228" s="43">
        <v>39499</v>
      </c>
      <c r="BM228" s="48">
        <v>60134.9</v>
      </c>
      <c r="BN228" s="48">
        <v>439.9</v>
      </c>
      <c r="BO228" s="48">
        <v>11653.6</v>
      </c>
      <c r="BP228" s="35">
        <v>2.8551000000000002</v>
      </c>
      <c r="BQ228" s="48">
        <v>3943.4</v>
      </c>
      <c r="BR228" s="47">
        <v>121.11</v>
      </c>
      <c r="BS228" s="48">
        <v>998.8</v>
      </c>
      <c r="BT228" s="48">
        <v>4379.1000000000004</v>
      </c>
      <c r="BU228" s="47">
        <v>61.22</v>
      </c>
    </row>
    <row r="229" spans="1:73">
      <c r="A229" s="11" t="s">
        <v>268</v>
      </c>
      <c r="B229" s="18" t="s">
        <v>477</v>
      </c>
      <c r="C229" s="6" t="s">
        <v>3</v>
      </c>
      <c r="D229" s="21" t="s">
        <v>499</v>
      </c>
      <c r="E229" s="6" t="s">
        <v>40</v>
      </c>
      <c r="F229" s="6" t="s">
        <v>39</v>
      </c>
      <c r="G229" s="6" t="s">
        <v>369</v>
      </c>
      <c r="H229" s="6" t="s">
        <v>38</v>
      </c>
      <c r="I229" s="11" t="s">
        <v>371</v>
      </c>
      <c r="J229" s="21" t="s">
        <v>428</v>
      </c>
      <c r="L229" s="12" t="s">
        <v>403</v>
      </c>
      <c r="M229" s="7" t="s">
        <v>383</v>
      </c>
      <c r="N229" s="6" t="s">
        <v>5</v>
      </c>
      <c r="P229" s="11" t="s">
        <v>444</v>
      </c>
      <c r="R229" s="6" t="s">
        <v>449</v>
      </c>
      <c r="W229" s="6" t="s">
        <v>468</v>
      </c>
      <c r="Z229" s="13" t="s">
        <v>506</v>
      </c>
      <c r="AA229" s="13" t="s">
        <v>507</v>
      </c>
      <c r="AD229" s="11"/>
      <c r="AE229" s="6"/>
      <c r="AF229" s="6"/>
      <c r="AI229" s="35" t="s">
        <v>798</v>
      </c>
      <c r="AJ229" s="35" t="s">
        <v>770</v>
      </c>
      <c r="AK229" s="43">
        <v>39488</v>
      </c>
      <c r="AL229" s="44">
        <v>3.4931999999999999</v>
      </c>
      <c r="AM229" s="44">
        <v>26.9709</v>
      </c>
      <c r="AN229" s="44">
        <v>0.36199999999999999</v>
      </c>
      <c r="AO229" s="44">
        <v>22.7578</v>
      </c>
      <c r="AP229" s="44">
        <v>4.7949000000000002</v>
      </c>
      <c r="AQ229" s="44">
        <v>3.7688000000000001</v>
      </c>
      <c r="AR229" s="44">
        <v>2.2871999999999999</v>
      </c>
      <c r="AS229" s="44">
        <v>58.171300000000002</v>
      </c>
      <c r="AT229" s="44">
        <v>9.98</v>
      </c>
      <c r="AU229" s="44">
        <v>47.33</v>
      </c>
      <c r="AV229" s="44">
        <v>2.7096</v>
      </c>
      <c r="AW229" s="44">
        <v>0.73939999999999995</v>
      </c>
      <c r="AX229" s="45">
        <v>27254.799999999999</v>
      </c>
      <c r="AY229" s="44">
        <v>11.344799999999999</v>
      </c>
      <c r="AZ229" s="46">
        <v>0</v>
      </c>
      <c r="BA229" s="46">
        <v>31.43</v>
      </c>
      <c r="BB229" s="44">
        <v>0.2419</v>
      </c>
      <c r="BC229" s="44">
        <v>9.8099000000000007</v>
      </c>
      <c r="BD229" s="46">
        <v>0</v>
      </c>
      <c r="BE229" s="44">
        <v>1.0475000000000001</v>
      </c>
      <c r="BF229" s="44">
        <v>0.61829999999999996</v>
      </c>
      <c r="BG229" s="44">
        <v>11.6411</v>
      </c>
      <c r="BH229" s="47">
        <v>32.409999999999997</v>
      </c>
      <c r="BI229" s="47">
        <v>272.44</v>
      </c>
      <c r="BJ229" s="35" t="s">
        <v>798</v>
      </c>
      <c r="BK229" s="35" t="s">
        <v>771</v>
      </c>
      <c r="BL229" s="43">
        <v>39499</v>
      </c>
      <c r="BM229" s="48">
        <v>58970.3</v>
      </c>
      <c r="BN229" s="48">
        <v>219.7</v>
      </c>
      <c r="BO229" s="48">
        <v>1829.1</v>
      </c>
      <c r="BP229" s="35">
        <v>3.9620000000000002</v>
      </c>
      <c r="BQ229" s="48">
        <v>4275.3</v>
      </c>
      <c r="BR229" s="47">
        <v>113.03</v>
      </c>
      <c r="BS229" s="48">
        <v>2108</v>
      </c>
      <c r="BT229" s="48">
        <v>4563.8999999999996</v>
      </c>
      <c r="BU229" s="47">
        <v>76.91</v>
      </c>
    </row>
    <row r="230" spans="1:73">
      <c r="A230" s="11" t="s">
        <v>269</v>
      </c>
      <c r="B230" s="18" t="s">
        <v>478</v>
      </c>
      <c r="C230" s="6" t="s">
        <v>3</v>
      </c>
      <c r="D230" s="21" t="s">
        <v>499</v>
      </c>
      <c r="E230" s="6" t="s">
        <v>40</v>
      </c>
      <c r="F230" s="6" t="s">
        <v>39</v>
      </c>
      <c r="G230" s="6" t="s">
        <v>369</v>
      </c>
      <c r="H230" s="6" t="s">
        <v>38</v>
      </c>
      <c r="I230" s="11" t="s">
        <v>371</v>
      </c>
      <c r="J230" s="21" t="s">
        <v>428</v>
      </c>
      <c r="L230" s="12" t="s">
        <v>403</v>
      </c>
      <c r="M230" s="7" t="s">
        <v>383</v>
      </c>
      <c r="N230" s="6" t="s">
        <v>5</v>
      </c>
      <c r="P230" s="11" t="s">
        <v>444</v>
      </c>
      <c r="R230" s="6" t="s">
        <v>449</v>
      </c>
      <c r="W230" s="6" t="s">
        <v>468</v>
      </c>
      <c r="Z230" s="13" t="s">
        <v>506</v>
      </c>
      <c r="AA230" s="13" t="s">
        <v>507</v>
      </c>
      <c r="AD230" s="11"/>
      <c r="AE230" s="6"/>
      <c r="AF230" s="6"/>
      <c r="AI230" s="35" t="s">
        <v>799</v>
      </c>
      <c r="AJ230" s="35" t="s">
        <v>770</v>
      </c>
      <c r="AK230" s="43">
        <v>39488</v>
      </c>
      <c r="AL230" s="44">
        <v>2.1320999999999999</v>
      </c>
      <c r="AM230" s="44">
        <v>24.903199999999998</v>
      </c>
      <c r="AN230" s="44">
        <v>0.29849999999999999</v>
      </c>
      <c r="AO230" s="44">
        <v>19.545999999999999</v>
      </c>
      <c r="AP230" s="44">
        <v>3.8653</v>
      </c>
      <c r="AQ230" s="44">
        <v>2.9274</v>
      </c>
      <c r="AR230" s="44">
        <v>1.9288000000000001</v>
      </c>
      <c r="AS230" s="44">
        <v>49.531700000000001</v>
      </c>
      <c r="AT230" s="44">
        <v>9.0542999999999996</v>
      </c>
      <c r="AU230" s="44">
        <v>49.104100000000003</v>
      </c>
      <c r="AV230" s="44">
        <v>2.4582999999999999</v>
      </c>
      <c r="AW230" s="44">
        <v>0.7006</v>
      </c>
      <c r="AX230" s="45">
        <v>24684.5</v>
      </c>
      <c r="AY230" s="44">
        <v>8.1069999999999993</v>
      </c>
      <c r="AZ230" s="46">
        <v>0</v>
      </c>
      <c r="BA230" s="46">
        <v>23.65</v>
      </c>
      <c r="BB230" s="44">
        <v>0.1812</v>
      </c>
      <c r="BC230" s="44">
        <v>10.660299999999999</v>
      </c>
      <c r="BD230" s="46">
        <v>30.06</v>
      </c>
      <c r="BE230" s="44">
        <v>1.1896</v>
      </c>
      <c r="BF230" s="44">
        <v>0.52500000000000002</v>
      </c>
      <c r="BG230" s="44">
        <v>9.6540999999999997</v>
      </c>
      <c r="BH230" s="47">
        <v>39.18</v>
      </c>
      <c r="BI230" s="47">
        <v>188.64</v>
      </c>
      <c r="BJ230" s="35" t="s">
        <v>799</v>
      </c>
      <c r="BK230" s="35" t="s">
        <v>771</v>
      </c>
      <c r="BL230" s="43">
        <v>39499</v>
      </c>
      <c r="BM230" s="48">
        <v>64694.3</v>
      </c>
      <c r="BN230" s="48">
        <v>286.7</v>
      </c>
      <c r="BO230" s="48">
        <v>1776.6</v>
      </c>
      <c r="BP230" s="35">
        <v>3.9085999999999999</v>
      </c>
      <c r="BQ230" s="48">
        <v>4700.7</v>
      </c>
      <c r="BR230" s="47">
        <v>98.32</v>
      </c>
      <c r="BS230" s="48">
        <v>1148.0999999999999</v>
      </c>
      <c r="BT230" s="48">
        <v>5097.8999999999996</v>
      </c>
      <c r="BU230" s="47">
        <v>79.430000000000007</v>
      </c>
    </row>
    <row r="231" spans="1:73">
      <c r="A231" s="11" t="s">
        <v>270</v>
      </c>
      <c r="B231" s="18" t="s">
        <v>479</v>
      </c>
      <c r="C231" s="6" t="s">
        <v>3</v>
      </c>
      <c r="D231" s="21" t="s">
        <v>499</v>
      </c>
      <c r="E231" s="6" t="s">
        <v>40</v>
      </c>
      <c r="F231" s="6" t="s">
        <v>39</v>
      </c>
      <c r="G231" s="6" t="s">
        <v>369</v>
      </c>
      <c r="H231" s="6" t="s">
        <v>38</v>
      </c>
      <c r="I231" s="11" t="s">
        <v>371</v>
      </c>
      <c r="J231" s="21" t="s">
        <v>428</v>
      </c>
      <c r="L231" s="12" t="s">
        <v>403</v>
      </c>
      <c r="M231" s="7" t="s">
        <v>383</v>
      </c>
      <c r="N231" s="6" t="s">
        <v>5</v>
      </c>
      <c r="P231" s="11" t="s">
        <v>444</v>
      </c>
      <c r="R231" s="6" t="s">
        <v>449</v>
      </c>
      <c r="W231" s="6" t="s">
        <v>468</v>
      </c>
      <c r="Z231" s="13" t="s">
        <v>506</v>
      </c>
      <c r="AA231" s="13" t="s">
        <v>507</v>
      </c>
      <c r="AD231" s="11"/>
      <c r="AE231" s="6"/>
      <c r="AF231" s="6"/>
      <c r="AI231" s="35" t="s">
        <v>800</v>
      </c>
      <c r="AJ231" s="35" t="s">
        <v>770</v>
      </c>
      <c r="AK231" s="43">
        <v>39488</v>
      </c>
      <c r="AL231" s="44">
        <v>4.0340999999999996</v>
      </c>
      <c r="AM231" s="44">
        <v>33.537799999999997</v>
      </c>
      <c r="AN231" s="44">
        <v>0.35049999999999998</v>
      </c>
      <c r="AO231" s="44">
        <v>26.904499999999999</v>
      </c>
      <c r="AP231" s="44">
        <v>5.3074000000000003</v>
      </c>
      <c r="AQ231" s="44">
        <v>1.6335</v>
      </c>
      <c r="AR231" s="44">
        <v>2.2259000000000002</v>
      </c>
      <c r="AS231" s="44">
        <v>68.637600000000006</v>
      </c>
      <c r="AT231" s="44">
        <v>6.4634999999999998</v>
      </c>
      <c r="AU231" s="44">
        <v>55.991199999999999</v>
      </c>
      <c r="AV231" s="44">
        <v>2.5413000000000001</v>
      </c>
      <c r="AW231" s="44">
        <v>0.75419999999999998</v>
      </c>
      <c r="AX231" s="45">
        <v>24139.599999999999</v>
      </c>
      <c r="AY231" s="44">
        <v>13.216100000000001</v>
      </c>
      <c r="AZ231" s="46">
        <v>0</v>
      </c>
      <c r="BA231" s="46">
        <v>28.24</v>
      </c>
      <c r="BB231" s="44">
        <v>0.14979999999999999</v>
      </c>
      <c r="BC231" s="44">
        <v>9.6583000000000006</v>
      </c>
      <c r="BD231" s="46">
        <v>131.83000000000001</v>
      </c>
      <c r="BE231" s="44">
        <v>0.91510000000000002</v>
      </c>
      <c r="BF231" s="44">
        <v>0.61950000000000005</v>
      </c>
      <c r="BG231" s="44">
        <v>12.4384</v>
      </c>
      <c r="BH231" s="47">
        <v>44.67</v>
      </c>
      <c r="BI231" s="47">
        <v>313.14</v>
      </c>
      <c r="BJ231" s="35" t="s">
        <v>800</v>
      </c>
      <c r="BK231" s="35" t="s">
        <v>771</v>
      </c>
      <c r="BL231" s="43">
        <v>39499</v>
      </c>
      <c r="BM231" s="48">
        <v>56926.1</v>
      </c>
      <c r="BN231" s="48">
        <v>670.5</v>
      </c>
      <c r="BO231" s="48">
        <v>7993.4</v>
      </c>
      <c r="BP231" s="35">
        <v>4.7758000000000003</v>
      </c>
      <c r="BQ231" s="48">
        <v>5286.5</v>
      </c>
      <c r="BR231" s="47">
        <v>149.79</v>
      </c>
      <c r="BS231" s="48">
        <v>2516.4</v>
      </c>
      <c r="BT231" s="48">
        <v>4318.3</v>
      </c>
      <c r="BU231" s="47">
        <v>64.66</v>
      </c>
    </row>
    <row r="232" spans="1:73">
      <c r="A232" s="11" t="s">
        <v>271</v>
      </c>
      <c r="B232" s="18" t="s">
        <v>480</v>
      </c>
      <c r="C232" s="6" t="s">
        <v>3</v>
      </c>
      <c r="D232" s="21" t="s">
        <v>499</v>
      </c>
      <c r="E232" s="6" t="s">
        <v>40</v>
      </c>
      <c r="F232" s="6" t="s">
        <v>39</v>
      </c>
      <c r="G232" s="6" t="s">
        <v>369</v>
      </c>
      <c r="H232" s="6" t="s">
        <v>38</v>
      </c>
      <c r="I232" s="11" t="s">
        <v>371</v>
      </c>
      <c r="J232" s="21" t="s">
        <v>428</v>
      </c>
      <c r="L232" s="12" t="s">
        <v>403</v>
      </c>
      <c r="M232" s="7" t="s">
        <v>383</v>
      </c>
      <c r="N232" s="6" t="s">
        <v>5</v>
      </c>
      <c r="P232" s="11" t="s">
        <v>444</v>
      </c>
      <c r="R232" s="6" t="s">
        <v>449</v>
      </c>
      <c r="W232" s="6" t="s">
        <v>468</v>
      </c>
      <c r="Z232" s="13" t="s">
        <v>506</v>
      </c>
      <c r="AA232" s="13" t="s">
        <v>507</v>
      </c>
      <c r="AD232" s="11"/>
      <c r="AE232" s="6"/>
      <c r="AF232" s="6"/>
      <c r="AI232" s="35" t="s">
        <v>801</v>
      </c>
      <c r="AJ232" s="35" t="s">
        <v>770</v>
      </c>
      <c r="AK232" s="43">
        <v>39488</v>
      </c>
      <c r="AL232" s="44">
        <v>1.3134999999999999</v>
      </c>
      <c r="AM232" s="44">
        <v>27.363399999999999</v>
      </c>
      <c r="AN232" s="44">
        <v>0.36030000000000001</v>
      </c>
      <c r="AO232" s="44">
        <v>22.815999999999999</v>
      </c>
      <c r="AP232" s="44">
        <v>4.3742000000000001</v>
      </c>
      <c r="AQ232" s="44">
        <v>3.2698</v>
      </c>
      <c r="AR232" s="44">
        <v>2.3534000000000002</v>
      </c>
      <c r="AS232" s="44">
        <v>53.183300000000003</v>
      </c>
      <c r="AT232" s="44">
        <v>6.5144000000000002</v>
      </c>
      <c r="AU232" s="44">
        <v>51.145800000000001</v>
      </c>
      <c r="AV232" s="44">
        <v>2.7753000000000001</v>
      </c>
      <c r="AW232" s="44">
        <v>0.67920000000000003</v>
      </c>
      <c r="AX232" s="45">
        <v>26031.5</v>
      </c>
      <c r="AY232" s="44">
        <v>11.309100000000001</v>
      </c>
      <c r="AZ232" s="46">
        <v>0</v>
      </c>
      <c r="BA232" s="46">
        <v>22.76</v>
      </c>
      <c r="BB232" s="44">
        <v>0.20569999999999999</v>
      </c>
      <c r="BC232" s="44">
        <v>10.822699999999999</v>
      </c>
      <c r="BD232" s="46">
        <v>70.88</v>
      </c>
      <c r="BE232" s="44">
        <v>1.2606999999999999</v>
      </c>
      <c r="BF232" s="44">
        <v>0.58279999999999998</v>
      </c>
      <c r="BG232" s="44">
        <v>11.041700000000001</v>
      </c>
      <c r="BH232" s="47">
        <v>35.71</v>
      </c>
      <c r="BI232" s="47">
        <v>260.58999999999997</v>
      </c>
      <c r="BJ232" s="35" t="s">
        <v>801</v>
      </c>
      <c r="BK232" s="35" t="s">
        <v>771</v>
      </c>
      <c r="BL232" s="43">
        <v>39499</v>
      </c>
      <c r="BM232" s="48">
        <v>69088.899999999994</v>
      </c>
      <c r="BN232" s="48">
        <v>201.6</v>
      </c>
      <c r="BO232" s="48">
        <v>2459.6999999999998</v>
      </c>
      <c r="BP232" s="35">
        <v>3.7338</v>
      </c>
      <c r="BQ232" s="48">
        <v>3130.9</v>
      </c>
      <c r="BR232" s="47">
        <v>107.63</v>
      </c>
      <c r="BS232" s="48">
        <v>1038.4000000000001</v>
      </c>
      <c r="BT232" s="48">
        <v>5289.8</v>
      </c>
      <c r="BU232" s="47">
        <v>72.33</v>
      </c>
    </row>
    <row r="233" spans="1:73">
      <c r="A233" s="11" t="s">
        <v>272</v>
      </c>
      <c r="B233" s="18" t="s">
        <v>481</v>
      </c>
      <c r="C233" s="6" t="s">
        <v>3</v>
      </c>
      <c r="D233" s="21" t="s">
        <v>499</v>
      </c>
      <c r="E233" s="6" t="s">
        <v>40</v>
      </c>
      <c r="F233" s="6" t="s">
        <v>39</v>
      </c>
      <c r="G233" s="6" t="s">
        <v>369</v>
      </c>
      <c r="H233" s="6" t="s">
        <v>38</v>
      </c>
      <c r="I233" s="11" t="s">
        <v>371</v>
      </c>
      <c r="J233" s="21" t="s">
        <v>428</v>
      </c>
      <c r="L233" s="12" t="s">
        <v>403</v>
      </c>
      <c r="M233" s="7" t="s">
        <v>383</v>
      </c>
      <c r="N233" s="6" t="s">
        <v>5</v>
      </c>
      <c r="P233" s="11" t="s">
        <v>444</v>
      </c>
      <c r="R233" s="6" t="s">
        <v>449</v>
      </c>
      <c r="W233" s="6" t="s">
        <v>468</v>
      </c>
      <c r="Z233" s="13" t="s">
        <v>506</v>
      </c>
      <c r="AA233" s="13" t="s">
        <v>507</v>
      </c>
      <c r="AD233" s="11"/>
      <c r="AE233" s="6"/>
      <c r="AF233" s="6"/>
      <c r="AI233" s="35" t="s">
        <v>802</v>
      </c>
      <c r="AJ233" s="35" t="s">
        <v>770</v>
      </c>
      <c r="AK233" s="43">
        <v>39488</v>
      </c>
      <c r="AL233" s="44">
        <v>0.68189999999999995</v>
      </c>
      <c r="AM233" s="44">
        <v>24.790600000000001</v>
      </c>
      <c r="AN233" s="44">
        <v>0.3861</v>
      </c>
      <c r="AO233" s="44">
        <v>20.519400000000001</v>
      </c>
      <c r="AP233" s="44">
        <v>4.2812999999999999</v>
      </c>
      <c r="AQ233" s="44">
        <v>2.3391000000000002</v>
      </c>
      <c r="AR233" s="44">
        <v>2.5710999999999999</v>
      </c>
      <c r="AS233" s="44">
        <v>57.585799999999999</v>
      </c>
      <c r="AT233" s="44">
        <v>8.3252000000000006</v>
      </c>
      <c r="AU233" s="44">
        <v>50.065199999999997</v>
      </c>
      <c r="AV233" s="44">
        <v>2.2505000000000002</v>
      </c>
      <c r="AW233" s="44">
        <v>0.65449999999999997</v>
      </c>
      <c r="AX233" s="45">
        <v>17656.8</v>
      </c>
      <c r="AY233" s="44">
        <v>10.6866</v>
      </c>
      <c r="AZ233" s="46">
        <v>0</v>
      </c>
      <c r="BA233" s="46">
        <v>31.94</v>
      </c>
      <c r="BB233" s="44">
        <v>0.12740000000000001</v>
      </c>
      <c r="BC233" s="44">
        <v>10.6533</v>
      </c>
      <c r="BD233" s="46">
        <v>51.17</v>
      </c>
      <c r="BE233" s="44">
        <v>1.2498</v>
      </c>
      <c r="BF233" s="44">
        <v>0.56430000000000002</v>
      </c>
      <c r="BG233" s="44">
        <v>11.273199999999999</v>
      </c>
      <c r="BH233" s="47">
        <v>34.409999999999997</v>
      </c>
      <c r="BI233" s="47">
        <v>240.63</v>
      </c>
      <c r="BJ233" s="35" t="s">
        <v>802</v>
      </c>
      <c r="BK233" s="35" t="s">
        <v>803</v>
      </c>
      <c r="BL233" s="43">
        <v>39499</v>
      </c>
      <c r="BM233" s="48">
        <v>68951.5</v>
      </c>
      <c r="BN233" s="48">
        <v>283.3</v>
      </c>
      <c r="BO233" s="48">
        <v>660.5</v>
      </c>
      <c r="BP233" s="35">
        <v>3.0495000000000001</v>
      </c>
      <c r="BQ233" s="48">
        <v>6693.2</v>
      </c>
      <c r="BR233" s="47">
        <v>128.13999999999999</v>
      </c>
      <c r="BS233" s="48">
        <v>2561.6</v>
      </c>
      <c r="BT233" s="48">
        <v>4725</v>
      </c>
      <c r="BU233" s="47">
        <v>68.59</v>
      </c>
    </row>
    <row r="234" spans="1:73">
      <c r="A234" s="11" t="s">
        <v>273</v>
      </c>
      <c r="B234" s="18" t="s">
        <v>482</v>
      </c>
      <c r="C234" s="6" t="s">
        <v>3</v>
      </c>
      <c r="D234" s="21" t="s">
        <v>499</v>
      </c>
      <c r="E234" s="6" t="s">
        <v>40</v>
      </c>
      <c r="F234" s="6" t="s">
        <v>39</v>
      </c>
      <c r="G234" s="6" t="s">
        <v>369</v>
      </c>
      <c r="H234" s="6" t="s">
        <v>38</v>
      </c>
      <c r="I234" s="11" t="s">
        <v>371</v>
      </c>
      <c r="J234" s="21" t="s">
        <v>428</v>
      </c>
      <c r="L234" s="12" t="s">
        <v>403</v>
      </c>
      <c r="M234" s="7" t="s">
        <v>383</v>
      </c>
      <c r="N234" s="6" t="s">
        <v>5</v>
      </c>
      <c r="P234" s="11" t="s">
        <v>444</v>
      </c>
      <c r="R234" s="6" t="s">
        <v>449</v>
      </c>
      <c r="W234" s="6" t="s">
        <v>468</v>
      </c>
      <c r="Z234" s="13" t="s">
        <v>506</v>
      </c>
      <c r="AA234" s="13" t="s">
        <v>507</v>
      </c>
      <c r="AD234" s="11"/>
      <c r="AE234" s="6"/>
      <c r="AF234" s="6"/>
      <c r="AI234" s="35" t="s">
        <v>804</v>
      </c>
      <c r="AJ234" s="35" t="s">
        <v>770</v>
      </c>
      <c r="AK234" s="43">
        <v>39488</v>
      </c>
      <c r="AL234" s="44">
        <v>5.3395000000000001</v>
      </c>
      <c r="AM234" s="44">
        <v>30.3917</v>
      </c>
      <c r="AN234" s="44">
        <v>0.32529999999999998</v>
      </c>
      <c r="AO234" s="44">
        <v>24.566800000000001</v>
      </c>
      <c r="AP234" s="44">
        <v>4.8459000000000003</v>
      </c>
      <c r="AQ234" s="44">
        <v>3.4807000000000001</v>
      </c>
      <c r="AR234" s="44">
        <v>2.0924</v>
      </c>
      <c r="AS234" s="44">
        <v>58.469299999999997</v>
      </c>
      <c r="AT234" s="44">
        <v>8.6105</v>
      </c>
      <c r="AU234" s="44">
        <v>58.0779</v>
      </c>
      <c r="AV234" s="44">
        <v>2.0394999999999999</v>
      </c>
      <c r="AW234" s="44">
        <v>0.59389999999999998</v>
      </c>
      <c r="AX234" s="45">
        <v>30122.6</v>
      </c>
      <c r="AY234" s="44">
        <v>13.940300000000001</v>
      </c>
      <c r="AZ234" s="46">
        <v>0</v>
      </c>
      <c r="BA234" s="46">
        <v>22.89</v>
      </c>
      <c r="BB234" s="44">
        <v>0.222</v>
      </c>
      <c r="BC234" s="44">
        <v>12.250400000000001</v>
      </c>
      <c r="BD234" s="46">
        <v>49.53</v>
      </c>
      <c r="BE234" s="44">
        <v>1.4623999999999999</v>
      </c>
      <c r="BF234" s="44">
        <v>0.4698</v>
      </c>
      <c r="BG234" s="44">
        <v>13.7346</v>
      </c>
      <c r="BH234" s="47">
        <v>40.54</v>
      </c>
      <c r="BI234" s="47">
        <v>330.71</v>
      </c>
      <c r="BJ234" s="35" t="s">
        <v>804</v>
      </c>
      <c r="BK234" s="35" t="s">
        <v>803</v>
      </c>
      <c r="BL234" s="43">
        <v>39499</v>
      </c>
      <c r="BM234" s="48">
        <v>80905.8</v>
      </c>
      <c r="BN234" s="48">
        <v>259.8</v>
      </c>
      <c r="BO234" s="48">
        <v>5826.6</v>
      </c>
      <c r="BP234" s="35">
        <v>3.1486000000000001</v>
      </c>
      <c r="BQ234" s="48">
        <v>2590.8000000000002</v>
      </c>
      <c r="BR234" s="47">
        <v>212.97</v>
      </c>
      <c r="BS234" s="48">
        <v>1156.5</v>
      </c>
      <c r="BT234" s="48">
        <v>5671.8</v>
      </c>
      <c r="BU234" s="47">
        <v>83.21</v>
      </c>
    </row>
    <row r="235" spans="1:73">
      <c r="A235" s="11" t="s">
        <v>274</v>
      </c>
      <c r="B235" s="18" t="s">
        <v>483</v>
      </c>
      <c r="C235" s="6" t="s">
        <v>3</v>
      </c>
      <c r="D235" s="21" t="s">
        <v>499</v>
      </c>
      <c r="E235" s="6" t="s">
        <v>40</v>
      </c>
      <c r="F235" s="6" t="s">
        <v>39</v>
      </c>
      <c r="G235" s="6" t="s">
        <v>369</v>
      </c>
      <c r="H235" s="6" t="s">
        <v>38</v>
      </c>
      <c r="I235" s="11" t="s">
        <v>371</v>
      </c>
      <c r="J235" s="21" t="s">
        <v>428</v>
      </c>
      <c r="L235" s="12" t="s">
        <v>403</v>
      </c>
      <c r="M235" s="7" t="s">
        <v>383</v>
      </c>
      <c r="N235" s="6" t="s">
        <v>5</v>
      </c>
      <c r="P235" s="11" t="s">
        <v>444</v>
      </c>
      <c r="R235" s="6" t="s">
        <v>453</v>
      </c>
      <c r="W235" s="6" t="s">
        <v>468</v>
      </c>
      <c r="Z235" s="13" t="s">
        <v>506</v>
      </c>
      <c r="AA235" s="13" t="s">
        <v>507</v>
      </c>
      <c r="AD235" s="11"/>
      <c r="AE235" s="6"/>
      <c r="AF235" s="6"/>
      <c r="AI235" s="35" t="s">
        <v>805</v>
      </c>
      <c r="AJ235" s="35" t="s">
        <v>770</v>
      </c>
      <c r="AK235" s="43">
        <v>39488</v>
      </c>
      <c r="AL235" s="44">
        <v>2.3601999999999999</v>
      </c>
      <c r="AM235" s="44">
        <v>28.420200000000001</v>
      </c>
      <c r="AN235" s="44">
        <v>0.34229999999999999</v>
      </c>
      <c r="AO235" s="44">
        <v>23.047699999999999</v>
      </c>
      <c r="AP235" s="44">
        <v>4.4989999999999997</v>
      </c>
      <c r="AQ235" s="44">
        <v>3.1459000000000001</v>
      </c>
      <c r="AR235" s="44">
        <v>2.2492000000000001</v>
      </c>
      <c r="AS235" s="44">
        <v>56.484999999999999</v>
      </c>
      <c r="AT235" s="44">
        <v>8.4876000000000005</v>
      </c>
      <c r="AU235" s="44">
        <v>62.224299999999999</v>
      </c>
      <c r="AV235" s="44">
        <v>3.2284999999999999</v>
      </c>
      <c r="AW235" s="44">
        <v>0.70640000000000003</v>
      </c>
      <c r="AX235" s="45">
        <v>33330.9</v>
      </c>
      <c r="AY235" s="44">
        <v>12.1122</v>
      </c>
      <c r="AZ235" s="46">
        <v>0</v>
      </c>
      <c r="BA235" s="46">
        <v>23.69</v>
      </c>
      <c r="BB235" s="44">
        <v>0.25919999999999999</v>
      </c>
      <c r="BC235" s="44">
        <v>12.0152</v>
      </c>
      <c r="BD235" s="46">
        <v>35.51</v>
      </c>
      <c r="BE235" s="44">
        <v>1.327</v>
      </c>
      <c r="BF235" s="44">
        <v>0.58089999999999997</v>
      </c>
      <c r="BG235" s="44">
        <v>11.239100000000001</v>
      </c>
      <c r="BH235" s="47">
        <v>41.67</v>
      </c>
      <c r="BI235" s="47">
        <v>291.08999999999997</v>
      </c>
      <c r="BJ235" s="35" t="s">
        <v>805</v>
      </c>
      <c r="BK235" s="35" t="s">
        <v>803</v>
      </c>
      <c r="BL235" s="43">
        <v>39499</v>
      </c>
      <c r="BM235" s="48">
        <v>80898.399999999994</v>
      </c>
      <c r="BN235" s="48">
        <v>157.5</v>
      </c>
      <c r="BO235" s="48">
        <v>1452.7</v>
      </c>
      <c r="BP235" s="35">
        <v>3.9744999999999999</v>
      </c>
      <c r="BQ235" s="48">
        <v>3243.5</v>
      </c>
      <c r="BR235" s="47">
        <v>123.89</v>
      </c>
      <c r="BS235" s="48">
        <v>925.1</v>
      </c>
      <c r="BT235" s="48">
        <v>5493.1</v>
      </c>
      <c r="BU235" s="47">
        <v>82.99</v>
      </c>
    </row>
    <row r="236" spans="1:73">
      <c r="A236" s="11" t="s">
        <v>275</v>
      </c>
      <c r="B236" s="18" t="s">
        <v>484</v>
      </c>
      <c r="C236" s="6" t="s">
        <v>3</v>
      </c>
      <c r="D236" s="21" t="s">
        <v>499</v>
      </c>
      <c r="E236" s="6" t="s">
        <v>40</v>
      </c>
      <c r="F236" s="6" t="s">
        <v>39</v>
      </c>
      <c r="G236" s="6" t="s">
        <v>369</v>
      </c>
      <c r="H236" s="6" t="s">
        <v>38</v>
      </c>
      <c r="I236" s="11" t="s">
        <v>371</v>
      </c>
      <c r="J236" s="21" t="s">
        <v>428</v>
      </c>
      <c r="L236" s="12" t="s">
        <v>403</v>
      </c>
      <c r="M236" s="7" t="s">
        <v>383</v>
      </c>
      <c r="N236" s="6" t="s">
        <v>5</v>
      </c>
      <c r="P236" s="11" t="s">
        <v>444</v>
      </c>
      <c r="R236" s="6" t="s">
        <v>449</v>
      </c>
      <c r="W236" s="6" t="s">
        <v>468</v>
      </c>
      <c r="Z236" s="13" t="s">
        <v>506</v>
      </c>
      <c r="AA236" s="13" t="s">
        <v>507</v>
      </c>
      <c r="AD236" s="11"/>
      <c r="AE236" s="6"/>
      <c r="AF236" s="6"/>
      <c r="AI236" s="35" t="s">
        <v>806</v>
      </c>
      <c r="AJ236" s="35" t="s">
        <v>770</v>
      </c>
      <c r="AK236" s="43">
        <v>39488</v>
      </c>
      <c r="AL236" s="44">
        <v>1.7856000000000001</v>
      </c>
      <c r="AM236" s="44">
        <v>20.6004</v>
      </c>
      <c r="AN236" s="44">
        <v>0.31859999999999999</v>
      </c>
      <c r="AO236" s="44">
        <v>17.366700000000002</v>
      </c>
      <c r="AP236" s="44">
        <v>3.5709</v>
      </c>
      <c r="AQ236" s="44">
        <v>2.5415999999999999</v>
      </c>
      <c r="AR236" s="44">
        <v>2.1074999999999999</v>
      </c>
      <c r="AS236" s="44">
        <v>42.208300000000001</v>
      </c>
      <c r="AT236" s="44">
        <v>4.9481000000000002</v>
      </c>
      <c r="AU236" s="44">
        <v>47.292700000000004</v>
      </c>
      <c r="AV236" s="44">
        <v>3.4140999999999999</v>
      </c>
      <c r="AW236" s="44">
        <v>0.5181</v>
      </c>
      <c r="AX236" s="45">
        <v>24462.6</v>
      </c>
      <c r="AY236" s="44">
        <v>8.9724000000000004</v>
      </c>
      <c r="AZ236" s="46">
        <v>0</v>
      </c>
      <c r="BA236" s="46">
        <v>29.79</v>
      </c>
      <c r="BB236" s="44">
        <v>0.20449999999999999</v>
      </c>
      <c r="BC236" s="44">
        <v>9.6435999999999993</v>
      </c>
      <c r="BD236" s="46">
        <v>57.78</v>
      </c>
      <c r="BE236" s="44">
        <v>1.1136999999999999</v>
      </c>
      <c r="BF236" s="44">
        <v>0.502</v>
      </c>
      <c r="BG236" s="44">
        <v>10.9229</v>
      </c>
      <c r="BH236" s="47">
        <v>32.86</v>
      </c>
      <c r="BI236" s="47">
        <v>216.18</v>
      </c>
      <c r="BJ236" s="35" t="s">
        <v>806</v>
      </c>
      <c r="BK236" s="35" t="s">
        <v>803</v>
      </c>
      <c r="BL236" s="43">
        <v>39499</v>
      </c>
      <c r="BM236" s="48">
        <v>64104.6</v>
      </c>
      <c r="BN236" s="48">
        <v>182.9</v>
      </c>
      <c r="BO236" s="48">
        <v>3036.1</v>
      </c>
      <c r="BP236" s="35">
        <v>2.8439000000000001</v>
      </c>
      <c r="BQ236" s="48">
        <v>3542.6</v>
      </c>
      <c r="BR236" s="47">
        <v>60.3</v>
      </c>
      <c r="BS236" s="48">
        <v>914.8</v>
      </c>
      <c r="BT236" s="48">
        <v>4875.3</v>
      </c>
      <c r="BU236" s="47">
        <v>69.77</v>
      </c>
    </row>
    <row r="237" spans="1:73">
      <c r="A237" s="11" t="s">
        <v>276</v>
      </c>
      <c r="B237" s="18" t="s">
        <v>485</v>
      </c>
      <c r="C237" s="6" t="s">
        <v>3</v>
      </c>
      <c r="D237" s="21" t="s">
        <v>499</v>
      </c>
      <c r="E237" s="6" t="s">
        <v>40</v>
      </c>
      <c r="F237" s="6" t="s">
        <v>39</v>
      </c>
      <c r="G237" s="6" t="s">
        <v>369</v>
      </c>
      <c r="H237" s="6" t="s">
        <v>38</v>
      </c>
      <c r="I237" s="11" t="s">
        <v>371</v>
      </c>
      <c r="J237" s="21" t="s">
        <v>428</v>
      </c>
      <c r="L237" s="12" t="s">
        <v>403</v>
      </c>
      <c r="M237" s="7" t="s">
        <v>383</v>
      </c>
      <c r="N237" s="6" t="s">
        <v>5</v>
      </c>
      <c r="P237" s="11" t="s">
        <v>444</v>
      </c>
      <c r="R237" s="6" t="s">
        <v>449</v>
      </c>
      <c r="W237" s="6" t="s">
        <v>468</v>
      </c>
      <c r="Z237" s="13" t="s">
        <v>506</v>
      </c>
      <c r="AA237" s="13" t="s">
        <v>507</v>
      </c>
      <c r="AD237" s="11"/>
      <c r="AE237" s="6"/>
      <c r="AF237" s="6"/>
      <c r="AI237" s="35" t="s">
        <v>807</v>
      </c>
      <c r="AJ237" s="35" t="s">
        <v>770</v>
      </c>
      <c r="AK237" s="43">
        <v>39488</v>
      </c>
      <c r="AL237" s="44">
        <v>2.996</v>
      </c>
      <c r="AM237" s="44">
        <v>22.768799999999999</v>
      </c>
      <c r="AN237" s="44">
        <v>0.2571</v>
      </c>
      <c r="AO237" s="44">
        <v>19.664100000000001</v>
      </c>
      <c r="AP237" s="44">
        <v>3.6114999999999999</v>
      </c>
      <c r="AQ237" s="44">
        <v>2.6554000000000002</v>
      </c>
      <c r="AR237" s="44">
        <v>1.7286999999999999</v>
      </c>
      <c r="AS237" s="44">
        <v>44.798999999999999</v>
      </c>
      <c r="AT237" s="44">
        <v>4.9954999999999998</v>
      </c>
      <c r="AU237" s="44">
        <v>49.622</v>
      </c>
      <c r="AV237" s="44">
        <v>2.7692000000000001</v>
      </c>
      <c r="AW237" s="44">
        <v>0.53100000000000003</v>
      </c>
      <c r="AX237" s="45">
        <v>27556.3</v>
      </c>
      <c r="AY237" s="44">
        <v>8.4529999999999994</v>
      </c>
      <c r="AZ237" s="46">
        <v>0</v>
      </c>
      <c r="BA237" s="46">
        <v>31.14</v>
      </c>
      <c r="BB237" s="44">
        <v>0.19639999999999999</v>
      </c>
      <c r="BC237" s="44">
        <v>10.493399999999999</v>
      </c>
      <c r="BD237" s="46">
        <v>127.37</v>
      </c>
      <c r="BE237" s="44">
        <v>1.1862999999999999</v>
      </c>
      <c r="BF237" s="44">
        <v>0.38640000000000002</v>
      </c>
      <c r="BG237" s="44">
        <v>10.807700000000001</v>
      </c>
      <c r="BH237" s="47">
        <v>35.049999999999997</v>
      </c>
      <c r="BI237" s="47">
        <v>176.32</v>
      </c>
      <c r="BJ237" s="35" t="s">
        <v>807</v>
      </c>
      <c r="BK237" s="35" t="s">
        <v>803</v>
      </c>
      <c r="BL237" s="43">
        <v>39499</v>
      </c>
      <c r="BM237" s="48">
        <v>65880.5</v>
      </c>
      <c r="BN237" s="48">
        <v>319.89999999999998</v>
      </c>
      <c r="BO237" s="48">
        <v>10601.8</v>
      </c>
      <c r="BP237" s="35">
        <v>2.7854999999999999</v>
      </c>
      <c r="BQ237" s="48">
        <v>3999.5</v>
      </c>
      <c r="BR237" s="47">
        <v>75.83</v>
      </c>
      <c r="BS237" s="48">
        <v>1105.2</v>
      </c>
      <c r="BT237" s="48">
        <v>4982.6000000000004</v>
      </c>
      <c r="BU237" s="47">
        <v>71.680000000000007</v>
      </c>
    </row>
    <row r="238" spans="1:73">
      <c r="A238" s="11" t="s">
        <v>277</v>
      </c>
      <c r="B238" s="18" t="s">
        <v>486</v>
      </c>
      <c r="C238" s="6" t="s">
        <v>3</v>
      </c>
      <c r="D238" s="21" t="s">
        <v>499</v>
      </c>
      <c r="E238" s="6" t="s">
        <v>40</v>
      </c>
      <c r="F238" s="6" t="s">
        <v>39</v>
      </c>
      <c r="G238" s="6" t="s">
        <v>369</v>
      </c>
      <c r="H238" s="6" t="s">
        <v>38</v>
      </c>
      <c r="I238" s="11" t="s">
        <v>371</v>
      </c>
      <c r="J238" s="21" t="s">
        <v>428</v>
      </c>
      <c r="L238" s="12" t="s">
        <v>403</v>
      </c>
      <c r="M238" s="7" t="s">
        <v>383</v>
      </c>
      <c r="N238" s="6" t="s">
        <v>5</v>
      </c>
      <c r="P238" s="11" t="s">
        <v>444</v>
      </c>
      <c r="R238" s="6" t="s">
        <v>450</v>
      </c>
      <c r="W238" s="6" t="s">
        <v>468</v>
      </c>
      <c r="Z238" s="13" t="s">
        <v>506</v>
      </c>
      <c r="AA238" s="13" t="s">
        <v>507</v>
      </c>
      <c r="AD238" s="11"/>
      <c r="AE238" s="6"/>
      <c r="AF238" s="6"/>
      <c r="AI238" s="35" t="s">
        <v>808</v>
      </c>
      <c r="AJ238" s="35" t="s">
        <v>770</v>
      </c>
      <c r="AK238" s="43">
        <v>39488</v>
      </c>
      <c r="AL238" s="44">
        <v>3.6158000000000001</v>
      </c>
      <c r="AM238" s="44">
        <v>20.9253</v>
      </c>
      <c r="AN238" s="44">
        <v>0.27379999999999999</v>
      </c>
      <c r="AO238" s="44">
        <v>15.969900000000001</v>
      </c>
      <c r="AP238" s="44">
        <v>3.6027999999999998</v>
      </c>
      <c r="AQ238" s="44">
        <v>2.2107000000000001</v>
      </c>
      <c r="AR238" s="44">
        <v>1.9196</v>
      </c>
      <c r="AS238" s="44">
        <v>43.904800000000002</v>
      </c>
      <c r="AT238" s="44">
        <v>6.5561999999999996</v>
      </c>
      <c r="AU238" s="44">
        <v>57.203299999999999</v>
      </c>
      <c r="AV238" s="44">
        <v>3.7665999999999999</v>
      </c>
      <c r="AW238" s="44">
        <v>0.61599999999999999</v>
      </c>
      <c r="AX238" s="45">
        <v>29773.5</v>
      </c>
      <c r="AY238" s="44">
        <v>8.2286000000000001</v>
      </c>
      <c r="AZ238" s="46">
        <v>0</v>
      </c>
      <c r="BA238" s="46">
        <v>27.4</v>
      </c>
      <c r="BB238" s="44">
        <v>0.24970000000000001</v>
      </c>
      <c r="BC238" s="44">
        <v>12.978300000000001</v>
      </c>
      <c r="BD238" s="46">
        <v>123.17</v>
      </c>
      <c r="BE238" s="44">
        <v>1.2092000000000001</v>
      </c>
      <c r="BF238" s="44">
        <v>0.43940000000000001</v>
      </c>
      <c r="BG238" s="44">
        <v>10.7385</v>
      </c>
      <c r="BH238" s="47">
        <v>34.08</v>
      </c>
      <c r="BI238" s="47">
        <v>202.95</v>
      </c>
      <c r="BJ238" s="35" t="s">
        <v>808</v>
      </c>
      <c r="BK238" s="35" t="s">
        <v>803</v>
      </c>
      <c r="BL238" s="43">
        <v>39499</v>
      </c>
      <c r="BM238" s="48">
        <v>80403</v>
      </c>
      <c r="BN238" s="48">
        <v>391.6</v>
      </c>
      <c r="BO238" s="48">
        <v>15056.2</v>
      </c>
      <c r="BP238" s="35">
        <v>3.5226000000000002</v>
      </c>
      <c r="BQ238" s="48">
        <v>2679.4</v>
      </c>
      <c r="BR238" s="47">
        <v>111.19</v>
      </c>
      <c r="BS238" s="48">
        <v>1129.2</v>
      </c>
      <c r="BT238" s="48">
        <v>5456.2</v>
      </c>
      <c r="BU238" s="47">
        <v>72.84</v>
      </c>
    </row>
    <row r="239" spans="1:73">
      <c r="A239" s="11" t="s">
        <v>278</v>
      </c>
      <c r="B239" s="18" t="s">
        <v>487</v>
      </c>
      <c r="C239" s="6" t="s">
        <v>3</v>
      </c>
      <c r="D239" s="21" t="s">
        <v>499</v>
      </c>
      <c r="E239" s="6" t="s">
        <v>40</v>
      </c>
      <c r="F239" s="6" t="s">
        <v>39</v>
      </c>
      <c r="G239" s="6" t="s">
        <v>369</v>
      </c>
      <c r="H239" s="6" t="s">
        <v>38</v>
      </c>
      <c r="I239" s="11" t="s">
        <v>371</v>
      </c>
      <c r="J239" s="21" t="s">
        <v>428</v>
      </c>
      <c r="L239" s="12" t="s">
        <v>403</v>
      </c>
      <c r="M239" s="7" t="s">
        <v>383</v>
      </c>
      <c r="N239" s="6" t="s">
        <v>5</v>
      </c>
      <c r="P239" s="11" t="s">
        <v>444</v>
      </c>
      <c r="R239" s="6" t="s">
        <v>449</v>
      </c>
      <c r="W239" s="6" t="s">
        <v>468</v>
      </c>
      <c r="Z239" s="13" t="s">
        <v>506</v>
      </c>
      <c r="AA239" s="13" t="s">
        <v>507</v>
      </c>
      <c r="AD239" s="11"/>
      <c r="AE239" s="6"/>
      <c r="AF239" s="6"/>
      <c r="AI239" s="35" t="s">
        <v>809</v>
      </c>
      <c r="AJ239" s="35" t="s">
        <v>770</v>
      </c>
      <c r="AK239" s="43">
        <v>39488</v>
      </c>
      <c r="AL239" s="44">
        <v>6.2545000000000002</v>
      </c>
      <c r="AM239" s="44">
        <v>22.416499999999999</v>
      </c>
      <c r="AN239" s="44">
        <v>0.3871</v>
      </c>
      <c r="AO239" s="44">
        <v>16.729099999999999</v>
      </c>
      <c r="AP239" s="44">
        <v>3.7044999999999999</v>
      </c>
      <c r="AQ239" s="44">
        <v>3.3772000000000002</v>
      </c>
      <c r="AR239" s="44">
        <v>2.0480999999999998</v>
      </c>
      <c r="AS239" s="44">
        <v>45.222700000000003</v>
      </c>
      <c r="AT239" s="44">
        <v>3.9794</v>
      </c>
      <c r="AU239" s="44">
        <v>47.5533</v>
      </c>
      <c r="AV239" s="44">
        <v>2.6928000000000001</v>
      </c>
      <c r="AW239" s="44">
        <v>0.62270000000000003</v>
      </c>
      <c r="AX239" s="45">
        <v>25658.5</v>
      </c>
      <c r="AY239" s="44">
        <v>10.4338</v>
      </c>
      <c r="AZ239" s="46">
        <v>23.02</v>
      </c>
      <c r="BA239" s="46">
        <v>27.73</v>
      </c>
      <c r="BB239" s="44">
        <v>0.20669999999999999</v>
      </c>
      <c r="BC239" s="44">
        <v>9.9054000000000002</v>
      </c>
      <c r="BD239" s="46">
        <v>122.36</v>
      </c>
      <c r="BE239" s="44">
        <v>2.1901000000000002</v>
      </c>
      <c r="BF239" s="44">
        <v>0.53059999999999996</v>
      </c>
      <c r="BG239" s="44">
        <v>9.4809000000000001</v>
      </c>
      <c r="BH239" s="47">
        <v>68.33</v>
      </c>
      <c r="BI239" s="47">
        <v>234.6</v>
      </c>
      <c r="BJ239" s="35" t="s">
        <v>809</v>
      </c>
      <c r="BK239" s="35" t="s">
        <v>803</v>
      </c>
      <c r="BL239" s="43">
        <v>39499</v>
      </c>
      <c r="BM239" s="48">
        <v>62384.9</v>
      </c>
      <c r="BN239" s="48">
        <v>300</v>
      </c>
      <c r="BO239" s="48">
        <v>2958.5</v>
      </c>
      <c r="BP239" s="35">
        <v>2.8224999999999998</v>
      </c>
      <c r="BQ239" s="48">
        <v>4999.3999999999996</v>
      </c>
      <c r="BR239" s="47">
        <v>193.73</v>
      </c>
      <c r="BS239" s="48">
        <v>1038.2</v>
      </c>
      <c r="BT239" s="48">
        <v>5571.7</v>
      </c>
      <c r="BU239" s="47">
        <v>54.16</v>
      </c>
    </row>
    <row r="240" spans="1:73">
      <c r="A240" s="11" t="s">
        <v>279</v>
      </c>
      <c r="B240" s="18" t="s">
        <v>488</v>
      </c>
      <c r="C240" s="6" t="s">
        <v>3</v>
      </c>
      <c r="D240" s="21" t="s">
        <v>499</v>
      </c>
      <c r="E240" s="6" t="s">
        <v>40</v>
      </c>
      <c r="F240" s="6" t="s">
        <v>39</v>
      </c>
      <c r="G240" s="6" t="s">
        <v>369</v>
      </c>
      <c r="H240" s="6" t="s">
        <v>38</v>
      </c>
      <c r="I240" s="11" t="s">
        <v>371</v>
      </c>
      <c r="J240" s="21" t="s">
        <v>428</v>
      </c>
      <c r="L240" s="12" t="s">
        <v>403</v>
      </c>
      <c r="M240" s="7" t="s">
        <v>383</v>
      </c>
      <c r="N240" s="6" t="s">
        <v>5</v>
      </c>
      <c r="P240" s="11" t="s">
        <v>444</v>
      </c>
      <c r="R240" s="6" t="s">
        <v>449</v>
      </c>
      <c r="W240" s="6" t="s">
        <v>468</v>
      </c>
      <c r="Z240" s="13" t="s">
        <v>506</v>
      </c>
      <c r="AA240" s="13" t="s">
        <v>507</v>
      </c>
      <c r="AD240" s="11"/>
      <c r="AE240" s="6"/>
      <c r="AF240" s="6"/>
      <c r="AI240" s="35" t="s">
        <v>810</v>
      </c>
      <c r="AJ240" s="35" t="s">
        <v>770</v>
      </c>
      <c r="AK240" s="43">
        <v>39488</v>
      </c>
      <c r="AL240" s="44">
        <v>4.2243000000000004</v>
      </c>
      <c r="AM240" s="44">
        <v>25.602399999999999</v>
      </c>
      <c r="AN240" s="44">
        <v>0.34749999999999998</v>
      </c>
      <c r="AO240" s="44">
        <v>17.8645</v>
      </c>
      <c r="AP240" s="44">
        <v>3.9136000000000002</v>
      </c>
      <c r="AQ240" s="44">
        <v>3.3342999999999998</v>
      </c>
      <c r="AR240" s="44">
        <v>2.1576</v>
      </c>
      <c r="AS240" s="44">
        <v>48.904299999999999</v>
      </c>
      <c r="AT240" s="44">
        <v>6.6264000000000003</v>
      </c>
      <c r="AU240" s="44">
        <v>56.620199999999997</v>
      </c>
      <c r="AV240" s="44">
        <v>2.7311999999999999</v>
      </c>
      <c r="AW240" s="44">
        <v>0.66930000000000001</v>
      </c>
      <c r="AX240" s="45">
        <v>32251</v>
      </c>
      <c r="AY240" s="44">
        <v>8.1523000000000003</v>
      </c>
      <c r="AZ240" s="46">
        <v>0</v>
      </c>
      <c r="BA240" s="46">
        <v>22.6</v>
      </c>
      <c r="BB240" s="44">
        <v>0.20269999999999999</v>
      </c>
      <c r="BC240" s="44">
        <v>12.787100000000001</v>
      </c>
      <c r="BD240" s="46">
        <v>120.13</v>
      </c>
      <c r="BE240" s="44">
        <v>1.4944999999999999</v>
      </c>
      <c r="BF240" s="44">
        <v>0.57169999999999999</v>
      </c>
      <c r="BG240" s="44">
        <v>10.411300000000001</v>
      </c>
      <c r="BH240" s="47">
        <v>32.619999999999997</v>
      </c>
      <c r="BI240" s="47">
        <v>195.77</v>
      </c>
      <c r="BJ240" s="35" t="s">
        <v>810</v>
      </c>
      <c r="BK240" s="35" t="s">
        <v>803</v>
      </c>
      <c r="BL240" s="43">
        <v>39499</v>
      </c>
      <c r="BM240" s="48">
        <v>83729.3</v>
      </c>
      <c r="BN240" s="48">
        <v>402.5</v>
      </c>
      <c r="BO240" s="48">
        <v>9563.2999999999993</v>
      </c>
      <c r="BP240" s="35">
        <v>3.0404</v>
      </c>
      <c r="BQ240" s="48">
        <v>3617.7</v>
      </c>
      <c r="BR240" s="47">
        <v>119.47</v>
      </c>
      <c r="BS240" s="48">
        <v>1268.3</v>
      </c>
      <c r="BT240" s="48">
        <v>5304.3</v>
      </c>
      <c r="BU240" s="47">
        <v>80.73</v>
      </c>
    </row>
    <row r="241" spans="1:73">
      <c r="A241" s="11" t="s">
        <v>280</v>
      </c>
      <c r="B241" s="18" t="s">
        <v>489</v>
      </c>
      <c r="C241" s="6" t="s">
        <v>3</v>
      </c>
      <c r="D241" s="21" t="s">
        <v>499</v>
      </c>
      <c r="E241" s="6" t="s">
        <v>40</v>
      </c>
      <c r="F241" s="6" t="s">
        <v>39</v>
      </c>
      <c r="G241" s="6" t="s">
        <v>369</v>
      </c>
      <c r="H241" s="6" t="s">
        <v>38</v>
      </c>
      <c r="I241" s="11" t="s">
        <v>371</v>
      </c>
      <c r="J241" s="21" t="s">
        <v>428</v>
      </c>
      <c r="L241" s="12" t="s">
        <v>403</v>
      </c>
      <c r="M241" s="7" t="s">
        <v>383</v>
      </c>
      <c r="N241" s="6" t="s">
        <v>5</v>
      </c>
      <c r="P241" s="11" t="s">
        <v>444</v>
      </c>
      <c r="R241" s="6" t="s">
        <v>449</v>
      </c>
      <c r="W241" s="6" t="s">
        <v>468</v>
      </c>
      <c r="Z241" s="13" t="s">
        <v>506</v>
      </c>
      <c r="AA241" s="13" t="s">
        <v>507</v>
      </c>
      <c r="AD241" s="11"/>
      <c r="AE241" s="6"/>
      <c r="AF241" s="6"/>
      <c r="AI241" s="35" t="s">
        <v>811</v>
      </c>
      <c r="AJ241" s="35" t="s">
        <v>770</v>
      </c>
      <c r="AK241" s="43">
        <v>39488</v>
      </c>
      <c r="AL241" s="44">
        <v>4.0369000000000002</v>
      </c>
      <c r="AM241" s="44">
        <v>19.212599999999998</v>
      </c>
      <c r="AN241" s="44">
        <v>0.2833</v>
      </c>
      <c r="AO241" s="44">
        <v>15.6195</v>
      </c>
      <c r="AP241" s="44">
        <v>3.1173999999999999</v>
      </c>
      <c r="AQ241" s="44">
        <v>2.5901000000000001</v>
      </c>
      <c r="AR241" s="44">
        <v>1.9858</v>
      </c>
      <c r="AS241" s="44">
        <v>39.937100000000001</v>
      </c>
      <c r="AT241" s="44">
        <v>3.9285000000000001</v>
      </c>
      <c r="AU241" s="44">
        <v>53.787100000000002</v>
      </c>
      <c r="AV241" s="44">
        <v>2.1499000000000001</v>
      </c>
      <c r="AW241" s="44">
        <v>0.48420000000000002</v>
      </c>
      <c r="AX241" s="45">
        <v>20043</v>
      </c>
      <c r="AY241" s="44">
        <v>11.824299999999999</v>
      </c>
      <c r="AZ241" s="46">
        <v>0</v>
      </c>
      <c r="BA241" s="46">
        <v>28.04</v>
      </c>
      <c r="BB241" s="44">
        <v>0.16739999999999999</v>
      </c>
      <c r="BC241" s="44">
        <v>9.7004000000000001</v>
      </c>
      <c r="BD241" s="46">
        <v>78.59</v>
      </c>
      <c r="BE241" s="44">
        <v>1.0335000000000001</v>
      </c>
      <c r="BF241" s="44">
        <v>0.42559999999999998</v>
      </c>
      <c r="BG241" s="44">
        <v>9.6638999999999999</v>
      </c>
      <c r="BH241" s="47">
        <v>61.78</v>
      </c>
      <c r="BI241" s="47">
        <v>285.89</v>
      </c>
      <c r="BJ241" s="35" t="s">
        <v>811</v>
      </c>
      <c r="BK241" s="35" t="s">
        <v>803</v>
      </c>
      <c r="BL241" s="43">
        <v>39499</v>
      </c>
      <c r="BM241" s="48">
        <v>67999.899999999994</v>
      </c>
      <c r="BN241" s="48">
        <v>292.5</v>
      </c>
      <c r="BO241" s="48">
        <v>5979.2</v>
      </c>
      <c r="BP241" s="35">
        <v>3.4849999999999999</v>
      </c>
      <c r="BQ241" s="48">
        <v>4524.8</v>
      </c>
      <c r="BR241" s="47">
        <v>101.19</v>
      </c>
      <c r="BS241" s="48">
        <v>1576.8</v>
      </c>
      <c r="BT241" s="48">
        <v>4847.8</v>
      </c>
      <c r="BU241" s="47">
        <v>74.540000000000006</v>
      </c>
    </row>
    <row r="242" spans="1:73">
      <c r="A242" s="11" t="s">
        <v>281</v>
      </c>
      <c r="B242" s="18" t="s">
        <v>490</v>
      </c>
      <c r="C242" s="6" t="s">
        <v>3</v>
      </c>
      <c r="D242" s="21" t="s">
        <v>499</v>
      </c>
      <c r="E242" s="6" t="s">
        <v>40</v>
      </c>
      <c r="F242" s="6" t="s">
        <v>39</v>
      </c>
      <c r="G242" s="6" t="s">
        <v>369</v>
      </c>
      <c r="H242" s="6" t="s">
        <v>38</v>
      </c>
      <c r="I242" s="11" t="s">
        <v>371</v>
      </c>
      <c r="J242" s="21" t="s">
        <v>428</v>
      </c>
      <c r="L242" s="12" t="s">
        <v>403</v>
      </c>
      <c r="M242" s="7" t="s">
        <v>383</v>
      </c>
      <c r="N242" s="6" t="s">
        <v>5</v>
      </c>
      <c r="P242" s="11" t="s">
        <v>444</v>
      </c>
      <c r="R242" s="6" t="s">
        <v>449</v>
      </c>
      <c r="W242" s="6" t="s">
        <v>468</v>
      </c>
      <c r="Z242" s="13" t="s">
        <v>506</v>
      </c>
      <c r="AA242" s="13" t="s">
        <v>507</v>
      </c>
      <c r="AD242" s="11"/>
      <c r="AE242" s="6"/>
      <c r="AF242" s="6"/>
      <c r="AI242" s="35" t="s">
        <v>812</v>
      </c>
      <c r="AJ242" s="35" t="s">
        <v>770</v>
      </c>
      <c r="AK242" s="43">
        <v>39488</v>
      </c>
      <c r="AL242" s="44">
        <v>3.3231999999999999</v>
      </c>
      <c r="AM242" s="44">
        <v>25.193000000000001</v>
      </c>
      <c r="AN242" s="44">
        <v>0.34599999999999997</v>
      </c>
      <c r="AO242" s="44">
        <v>22.781700000000001</v>
      </c>
      <c r="AP242" s="44">
        <v>4.3604000000000003</v>
      </c>
      <c r="AQ242" s="44">
        <v>2.4569999999999999</v>
      </c>
      <c r="AR242" s="44">
        <v>2.2835000000000001</v>
      </c>
      <c r="AS242" s="44">
        <v>52.946199999999997</v>
      </c>
      <c r="AT242" s="44">
        <v>7.3048000000000002</v>
      </c>
      <c r="AU242" s="44">
        <v>55.2776</v>
      </c>
      <c r="AV242" s="44">
        <v>3.7856000000000001</v>
      </c>
      <c r="AW242" s="44">
        <v>0.73160000000000003</v>
      </c>
      <c r="AX242" s="45">
        <v>29736.3</v>
      </c>
      <c r="AY242" s="44">
        <v>11.9673</v>
      </c>
      <c r="AZ242" s="46">
        <v>0</v>
      </c>
      <c r="BA242" s="46">
        <v>35.25</v>
      </c>
      <c r="BB242" s="44">
        <v>0.29149999999999998</v>
      </c>
      <c r="BC242" s="44">
        <v>10.425000000000001</v>
      </c>
      <c r="BD242" s="46">
        <v>46.89</v>
      </c>
      <c r="BE242" s="44">
        <v>1.1412</v>
      </c>
      <c r="BF242" s="44">
        <v>0.58179999999999998</v>
      </c>
      <c r="BG242" s="44">
        <v>10.6256</v>
      </c>
      <c r="BH242" s="47">
        <v>40.15</v>
      </c>
      <c r="BI242" s="47">
        <v>270.63</v>
      </c>
      <c r="BJ242" s="35" t="s">
        <v>812</v>
      </c>
      <c r="BK242" s="35" t="s">
        <v>803</v>
      </c>
      <c r="BL242" s="43">
        <v>39499</v>
      </c>
      <c r="BM242" s="48">
        <v>65843.100000000006</v>
      </c>
      <c r="BN242" s="48">
        <v>417.7</v>
      </c>
      <c r="BO242" s="48">
        <v>4866.7</v>
      </c>
      <c r="BP242" s="35">
        <v>3.0224000000000002</v>
      </c>
      <c r="BQ242" s="48">
        <v>2661.4</v>
      </c>
      <c r="BR242" s="47">
        <v>164.18</v>
      </c>
      <c r="BS242" s="48">
        <v>928.1</v>
      </c>
      <c r="BT242" s="48">
        <v>4612.5</v>
      </c>
      <c r="BU242" s="47">
        <v>81.83</v>
      </c>
    </row>
    <row r="243" spans="1:73">
      <c r="A243" s="11" t="s">
        <v>282</v>
      </c>
      <c r="B243" s="18" t="s">
        <v>491</v>
      </c>
      <c r="C243" s="6" t="s">
        <v>3</v>
      </c>
      <c r="D243" s="21" t="s">
        <v>499</v>
      </c>
      <c r="E243" s="6" t="s">
        <v>40</v>
      </c>
      <c r="F243" s="6" t="s">
        <v>39</v>
      </c>
      <c r="G243" s="6" t="s">
        <v>369</v>
      </c>
      <c r="H243" s="6" t="s">
        <v>38</v>
      </c>
      <c r="I243" s="11" t="s">
        <v>371</v>
      </c>
      <c r="J243" s="21" t="s">
        <v>428</v>
      </c>
      <c r="L243" s="12" t="s">
        <v>403</v>
      </c>
      <c r="M243" s="7" t="s">
        <v>383</v>
      </c>
      <c r="N243" s="6" t="s">
        <v>5</v>
      </c>
      <c r="P243" s="11" t="s">
        <v>442</v>
      </c>
      <c r="R243" s="6" t="s">
        <v>450</v>
      </c>
      <c r="W243" s="6" t="s">
        <v>468</v>
      </c>
      <c r="Z243" s="13" t="s">
        <v>506</v>
      </c>
      <c r="AA243" s="13" t="s">
        <v>507</v>
      </c>
      <c r="AD243" s="11"/>
      <c r="AE243" s="6"/>
      <c r="AF243" s="6"/>
      <c r="AI243" s="35" t="s">
        <v>813</v>
      </c>
      <c r="AJ243" s="35" t="s">
        <v>770</v>
      </c>
      <c r="AK243" s="43">
        <v>39488</v>
      </c>
      <c r="AL243" s="44">
        <v>2.0596999999999999</v>
      </c>
      <c r="AM243" s="44">
        <v>26.744800000000001</v>
      </c>
      <c r="AN243" s="44">
        <v>0.34620000000000001</v>
      </c>
      <c r="AO243" s="44">
        <v>22.030100000000001</v>
      </c>
      <c r="AP243" s="44">
        <v>4.2812000000000001</v>
      </c>
      <c r="AQ243" s="44">
        <v>2.6791</v>
      </c>
      <c r="AR243" s="44">
        <v>2.0943000000000001</v>
      </c>
      <c r="AS243" s="44">
        <v>52.507300000000001</v>
      </c>
      <c r="AT243" s="44">
        <v>8.2744999999999997</v>
      </c>
      <c r="AU243" s="44">
        <v>54.548000000000002</v>
      </c>
      <c r="AV243" s="44">
        <v>2.7364000000000002</v>
      </c>
      <c r="AW243" s="44">
        <v>0.69489999999999996</v>
      </c>
      <c r="AX243" s="45">
        <v>30416.3</v>
      </c>
      <c r="AY243" s="44">
        <v>8.4305000000000003</v>
      </c>
      <c r="AZ243" s="46">
        <v>0</v>
      </c>
      <c r="BA243" s="46">
        <v>26.64</v>
      </c>
      <c r="BB243" s="44">
        <v>0.16600000000000001</v>
      </c>
      <c r="BC243" s="44">
        <v>11.6792</v>
      </c>
      <c r="BD243" s="46">
        <v>44.85</v>
      </c>
      <c r="BE243" s="44">
        <v>1.1583000000000001</v>
      </c>
      <c r="BF243" s="44">
        <v>0.5202</v>
      </c>
      <c r="BG243" s="44">
        <v>10.4726</v>
      </c>
      <c r="BH243" s="47">
        <v>35.14</v>
      </c>
      <c r="BI243" s="47">
        <v>191.35</v>
      </c>
      <c r="BJ243" s="35" t="s">
        <v>813</v>
      </c>
      <c r="BK243" s="35" t="s">
        <v>803</v>
      </c>
      <c r="BL243" s="43">
        <v>39499</v>
      </c>
      <c r="BM243" s="48">
        <v>71329.399999999994</v>
      </c>
      <c r="BN243" s="48">
        <v>299.8</v>
      </c>
      <c r="BO243" s="48">
        <v>4529.2</v>
      </c>
      <c r="BP243" s="35">
        <v>3.3847</v>
      </c>
      <c r="BQ243" s="48">
        <v>4392.3999999999996</v>
      </c>
      <c r="BR243" s="47">
        <v>206.64</v>
      </c>
      <c r="BS243" s="48">
        <v>1216.7</v>
      </c>
      <c r="BT243" s="48">
        <v>4773.5</v>
      </c>
      <c r="BU243" s="47">
        <v>59.72</v>
      </c>
    </row>
    <row r="244" spans="1:73">
      <c r="A244" s="11" t="s">
        <v>283</v>
      </c>
      <c r="B244" s="18">
        <v>2</v>
      </c>
      <c r="C244" s="6" t="s">
        <v>3</v>
      </c>
      <c r="D244" s="21" t="s">
        <v>508</v>
      </c>
      <c r="E244" s="6" t="s">
        <v>40</v>
      </c>
      <c r="F244" s="6" t="s">
        <v>39</v>
      </c>
      <c r="G244" s="6" t="s">
        <v>369</v>
      </c>
      <c r="H244" s="6" t="s">
        <v>38</v>
      </c>
      <c r="I244" s="11" t="s">
        <v>371</v>
      </c>
      <c r="J244" s="21" t="s">
        <v>426</v>
      </c>
      <c r="L244" s="12" t="s">
        <v>404</v>
      </c>
      <c r="M244" s="7" t="s">
        <v>384</v>
      </c>
      <c r="N244" s="6" t="s">
        <v>5</v>
      </c>
      <c r="P244" s="11" t="s">
        <v>444</v>
      </c>
      <c r="R244" s="6" t="s">
        <v>449</v>
      </c>
      <c r="W244" s="6" t="s">
        <v>468</v>
      </c>
      <c r="Z244" s="13" t="s">
        <v>506</v>
      </c>
      <c r="AA244" s="13" t="s">
        <v>507</v>
      </c>
      <c r="AD244" s="11"/>
      <c r="AE244" s="6"/>
      <c r="AF244" s="6"/>
      <c r="AI244" s="35" t="s">
        <v>814</v>
      </c>
      <c r="AJ244" s="35" t="s">
        <v>770</v>
      </c>
      <c r="AK244" s="43">
        <v>39488</v>
      </c>
      <c r="AL244" s="44">
        <v>6.0392999999999999</v>
      </c>
      <c r="AM244" s="44">
        <v>28.095400000000001</v>
      </c>
      <c r="AN244" s="44">
        <v>0.33489999999999998</v>
      </c>
      <c r="AO244" s="44">
        <v>22.319199999999999</v>
      </c>
      <c r="AP244" s="44">
        <v>4.5452000000000004</v>
      </c>
      <c r="AQ244" s="44">
        <v>2.0813999999999999</v>
      </c>
      <c r="AR244" s="44">
        <v>1.9486000000000001</v>
      </c>
      <c r="AS244" s="44">
        <v>55.558100000000003</v>
      </c>
      <c r="AT244" s="44">
        <v>6.8513000000000002</v>
      </c>
      <c r="AU244" s="44">
        <v>54.060099999999998</v>
      </c>
      <c r="AV244" s="44">
        <v>2.4956</v>
      </c>
      <c r="AW244" s="44">
        <v>0.68110000000000004</v>
      </c>
      <c r="AX244" s="45">
        <v>30463.8</v>
      </c>
      <c r="AY244" s="44">
        <v>10.4338</v>
      </c>
      <c r="AZ244" s="46">
        <v>0</v>
      </c>
      <c r="BA244" s="46">
        <v>39.92</v>
      </c>
      <c r="BB244" s="44">
        <v>0.2031</v>
      </c>
      <c r="BC244" s="44">
        <v>10.9329</v>
      </c>
      <c r="BD244" s="46">
        <v>88.9</v>
      </c>
      <c r="BE244" s="44">
        <v>1.0315000000000001</v>
      </c>
      <c r="BF244" s="44">
        <v>0.5746</v>
      </c>
      <c r="BG244" s="44">
        <v>11.3216</v>
      </c>
      <c r="BH244" s="47">
        <v>33.36</v>
      </c>
      <c r="BI244" s="47">
        <v>255.38</v>
      </c>
      <c r="BJ244" s="35" t="s">
        <v>814</v>
      </c>
      <c r="BK244" s="35" t="s">
        <v>803</v>
      </c>
      <c r="BL244" s="43">
        <v>39499</v>
      </c>
      <c r="BM244" s="48">
        <v>68350.899999999994</v>
      </c>
      <c r="BN244" s="48">
        <v>602.79999999999995</v>
      </c>
      <c r="BO244" s="48">
        <v>10713.9</v>
      </c>
      <c r="BP244" s="35">
        <v>3.3166000000000002</v>
      </c>
      <c r="BQ244" s="48">
        <v>4835.8</v>
      </c>
      <c r="BR244" s="47">
        <v>91.67</v>
      </c>
      <c r="BS244" s="48">
        <v>1546.4</v>
      </c>
      <c r="BT244" s="48">
        <v>4644.8999999999996</v>
      </c>
      <c r="BU244" s="47">
        <v>80.739999999999995</v>
      </c>
    </row>
    <row r="245" spans="1:73">
      <c r="A245" s="11" t="s">
        <v>284</v>
      </c>
      <c r="B245" s="18">
        <v>1</v>
      </c>
      <c r="C245" s="6" t="s">
        <v>3</v>
      </c>
      <c r="D245" s="21" t="s">
        <v>508</v>
      </c>
      <c r="E245" s="6" t="s">
        <v>40</v>
      </c>
      <c r="F245" s="6" t="s">
        <v>39</v>
      </c>
      <c r="G245" s="6" t="s">
        <v>369</v>
      </c>
      <c r="H245" s="6" t="s">
        <v>38</v>
      </c>
      <c r="I245" s="11" t="s">
        <v>371</v>
      </c>
      <c r="J245" s="21" t="s">
        <v>426</v>
      </c>
      <c r="L245" s="12" t="s">
        <v>404</v>
      </c>
      <c r="M245" s="7" t="s">
        <v>384</v>
      </c>
      <c r="N245" s="6" t="s">
        <v>5</v>
      </c>
      <c r="P245" s="11" t="s">
        <v>444</v>
      </c>
      <c r="R245" s="6" t="s">
        <v>450</v>
      </c>
      <c r="W245" s="6" t="s">
        <v>468</v>
      </c>
      <c r="Z245" s="13" t="s">
        <v>506</v>
      </c>
      <c r="AA245" s="13" t="s">
        <v>507</v>
      </c>
      <c r="AD245" s="11"/>
      <c r="AE245" s="6"/>
      <c r="AF245" s="6"/>
      <c r="AI245" s="35" t="s">
        <v>815</v>
      </c>
      <c r="AJ245" s="35" t="s">
        <v>770</v>
      </c>
      <c r="AK245" s="43">
        <v>39488</v>
      </c>
      <c r="AL245" s="44">
        <v>1.2887</v>
      </c>
      <c r="AM245" s="44">
        <v>26.210599999999999</v>
      </c>
      <c r="AN245" s="44">
        <v>0.32450000000000001</v>
      </c>
      <c r="AO245" s="44">
        <v>19.8749</v>
      </c>
      <c r="AP245" s="44">
        <v>4.0629999999999997</v>
      </c>
      <c r="AQ245" s="44">
        <v>2.2759</v>
      </c>
      <c r="AR245" s="44">
        <v>1.8170999999999999</v>
      </c>
      <c r="AS245" s="44">
        <v>52.625</v>
      </c>
      <c r="AT245" s="44">
        <v>5.7088999999999999</v>
      </c>
      <c r="AU245" s="44">
        <v>55.669800000000002</v>
      </c>
      <c r="AV245" s="44">
        <v>3.9297</v>
      </c>
      <c r="AW245" s="44">
        <v>0.59719999999999995</v>
      </c>
      <c r="AX245" s="45">
        <v>28323.3</v>
      </c>
      <c r="AY245" s="44">
        <v>11.7346</v>
      </c>
      <c r="AZ245" s="46">
        <v>0</v>
      </c>
      <c r="BA245" s="46">
        <v>53.77</v>
      </c>
      <c r="BB245" s="44">
        <v>0.25</v>
      </c>
      <c r="BC245" s="44">
        <v>10.4373</v>
      </c>
      <c r="BD245" s="46">
        <v>119.86</v>
      </c>
      <c r="BE245" s="44">
        <v>0.9708</v>
      </c>
      <c r="BF245" s="44">
        <v>0.47699999999999998</v>
      </c>
      <c r="BG245" s="44">
        <v>10.8653</v>
      </c>
      <c r="BH245" s="47">
        <v>37.799999999999997</v>
      </c>
      <c r="BI245" s="47">
        <v>266.02</v>
      </c>
      <c r="BJ245" s="35" t="s">
        <v>815</v>
      </c>
      <c r="BK245" s="35" t="s">
        <v>803</v>
      </c>
      <c r="BL245" s="43">
        <v>39499</v>
      </c>
      <c r="BM245" s="48">
        <v>59195.3</v>
      </c>
      <c r="BN245" s="48">
        <v>489.7</v>
      </c>
      <c r="BO245" s="48">
        <v>15288</v>
      </c>
      <c r="BP245" s="35">
        <v>3.2907999999999999</v>
      </c>
      <c r="BQ245" s="48">
        <v>3472.1</v>
      </c>
      <c r="BR245" s="47">
        <v>123.75</v>
      </c>
      <c r="BS245" s="48">
        <v>1541.1</v>
      </c>
      <c r="BT245" s="48">
        <v>4714.8999999999996</v>
      </c>
      <c r="BU245" s="47">
        <v>66.67</v>
      </c>
    </row>
    <row r="246" spans="1:73">
      <c r="A246" s="11" t="s">
        <v>285</v>
      </c>
      <c r="B246" s="18">
        <v>3</v>
      </c>
      <c r="C246" s="6" t="s">
        <v>3</v>
      </c>
      <c r="D246" s="21" t="s">
        <v>508</v>
      </c>
      <c r="E246" s="6" t="s">
        <v>40</v>
      </c>
      <c r="F246" s="6" t="s">
        <v>39</v>
      </c>
      <c r="G246" s="6" t="s">
        <v>369</v>
      </c>
      <c r="H246" s="6" t="s">
        <v>38</v>
      </c>
      <c r="I246" s="11" t="s">
        <v>371</v>
      </c>
      <c r="J246" s="21" t="s">
        <v>426</v>
      </c>
      <c r="L246" s="12" t="s">
        <v>404</v>
      </c>
      <c r="M246" s="7" t="s">
        <v>384</v>
      </c>
      <c r="N246" s="6" t="s">
        <v>5</v>
      </c>
      <c r="P246" s="11" t="s">
        <v>444</v>
      </c>
      <c r="R246" s="6" t="s">
        <v>453</v>
      </c>
      <c r="W246" s="6" t="s">
        <v>468</v>
      </c>
      <c r="Z246" s="13" t="s">
        <v>506</v>
      </c>
      <c r="AA246" s="13" t="s">
        <v>507</v>
      </c>
      <c r="AD246" s="11"/>
      <c r="AE246" s="6"/>
      <c r="AF246" s="6"/>
      <c r="AI246" s="35" t="s">
        <v>816</v>
      </c>
      <c r="AJ246" s="35" t="s">
        <v>770</v>
      </c>
      <c r="AK246" s="43">
        <v>39488</v>
      </c>
      <c r="AL246" s="44">
        <v>2.5703</v>
      </c>
      <c r="AM246" s="44">
        <v>30.563500000000001</v>
      </c>
      <c r="AN246" s="44">
        <v>0.31790000000000002</v>
      </c>
      <c r="AO246" s="44">
        <v>23.4572</v>
      </c>
      <c r="AP246" s="44">
        <v>4.6234999999999999</v>
      </c>
      <c r="AQ246" s="44">
        <v>2.0415000000000001</v>
      </c>
      <c r="AR246" s="44">
        <v>1.8262</v>
      </c>
      <c r="AS246" s="44">
        <v>60.235300000000002</v>
      </c>
      <c r="AT246" s="44">
        <v>5.8156999999999996</v>
      </c>
      <c r="AU246" s="44">
        <v>47.738</v>
      </c>
      <c r="AV246" s="44">
        <v>2.7938999999999998</v>
      </c>
      <c r="AW246" s="44">
        <v>0.62180000000000002</v>
      </c>
      <c r="AX246" s="45">
        <v>24105.1</v>
      </c>
      <c r="AY246" s="44">
        <v>13.6013</v>
      </c>
      <c r="AZ246" s="46">
        <v>0</v>
      </c>
      <c r="BA246" s="46">
        <v>27.44</v>
      </c>
      <c r="BB246" s="44">
        <v>0.184</v>
      </c>
      <c r="BC246" s="44">
        <v>9.6844000000000001</v>
      </c>
      <c r="BD246" s="46">
        <v>42.97</v>
      </c>
      <c r="BE246" s="44">
        <v>1.0004</v>
      </c>
      <c r="BF246" s="44">
        <v>0.55010000000000003</v>
      </c>
      <c r="BG246" s="44">
        <v>13.0235</v>
      </c>
      <c r="BH246" s="47">
        <v>32.28</v>
      </c>
      <c r="BI246" s="47">
        <v>332.16</v>
      </c>
      <c r="BJ246" s="35" t="s">
        <v>816</v>
      </c>
      <c r="BK246" s="35" t="s">
        <v>803</v>
      </c>
      <c r="BL246" s="43">
        <v>39499</v>
      </c>
      <c r="BM246" s="48">
        <v>55485.9</v>
      </c>
      <c r="BN246" s="48">
        <v>468.5</v>
      </c>
      <c r="BO246" s="48">
        <v>4334.1000000000004</v>
      </c>
      <c r="BP246" s="35">
        <v>3.8687</v>
      </c>
      <c r="BQ246" s="48">
        <v>3838.2</v>
      </c>
      <c r="BR246" s="47">
        <v>221.58</v>
      </c>
      <c r="BS246" s="48">
        <v>1573</v>
      </c>
      <c r="BT246" s="48">
        <v>4806.5</v>
      </c>
      <c r="BU246" s="47">
        <v>58.15</v>
      </c>
    </row>
    <row r="247" spans="1:73">
      <c r="A247" s="11" t="s">
        <v>286</v>
      </c>
      <c r="B247" s="18">
        <v>4</v>
      </c>
      <c r="C247" s="6" t="s">
        <v>3</v>
      </c>
      <c r="D247" s="21" t="s">
        <v>508</v>
      </c>
      <c r="E247" s="6" t="s">
        <v>40</v>
      </c>
      <c r="F247" s="6" t="s">
        <v>39</v>
      </c>
      <c r="G247" s="6" t="s">
        <v>369</v>
      </c>
      <c r="H247" s="6" t="s">
        <v>38</v>
      </c>
      <c r="I247" s="11" t="s">
        <v>371</v>
      </c>
      <c r="J247" s="21" t="s">
        <v>426</v>
      </c>
      <c r="L247" s="12" t="s">
        <v>404</v>
      </c>
      <c r="M247" s="7" t="s">
        <v>384</v>
      </c>
      <c r="N247" s="6" t="s">
        <v>5</v>
      </c>
      <c r="P247" s="11" t="s">
        <v>444</v>
      </c>
      <c r="R247" s="6" t="s">
        <v>449</v>
      </c>
      <c r="W247" s="6" t="s">
        <v>468</v>
      </c>
      <c r="Z247" s="13" t="s">
        <v>506</v>
      </c>
      <c r="AA247" s="13" t="s">
        <v>507</v>
      </c>
      <c r="AD247" s="11"/>
      <c r="AE247" s="6"/>
      <c r="AF247" s="6"/>
      <c r="AI247" s="35" t="s">
        <v>817</v>
      </c>
      <c r="AJ247" s="35" t="s">
        <v>770</v>
      </c>
      <c r="AK247" s="43">
        <v>39488</v>
      </c>
      <c r="AL247" s="44">
        <v>2.7382</v>
      </c>
      <c r="AM247" s="44">
        <v>31.168500000000002</v>
      </c>
      <c r="AN247" s="44">
        <v>0.37909999999999999</v>
      </c>
      <c r="AO247" s="44">
        <v>22.784500000000001</v>
      </c>
      <c r="AP247" s="44">
        <v>4.7465999999999999</v>
      </c>
      <c r="AQ247" s="44">
        <v>1.9923999999999999</v>
      </c>
      <c r="AR247" s="44">
        <v>2.1076000000000001</v>
      </c>
      <c r="AS247" s="44">
        <v>60.677399999999999</v>
      </c>
      <c r="AT247" s="44">
        <v>6.69</v>
      </c>
      <c r="AU247" s="44">
        <v>54.2303</v>
      </c>
      <c r="AV247" s="44">
        <v>2.6109</v>
      </c>
      <c r="AW247" s="44">
        <v>0.73850000000000005</v>
      </c>
      <c r="AX247" s="45">
        <v>30549.1</v>
      </c>
      <c r="AY247" s="44">
        <v>13.202400000000001</v>
      </c>
      <c r="AZ247" s="46">
        <v>0</v>
      </c>
      <c r="BA247" s="46">
        <v>20.440000000000001</v>
      </c>
      <c r="BB247" s="44">
        <v>0.2399</v>
      </c>
      <c r="BC247" s="44">
        <v>10.6556</v>
      </c>
      <c r="BD247" s="46">
        <v>34.47</v>
      </c>
      <c r="BE247" s="44">
        <v>1.0401</v>
      </c>
      <c r="BF247" s="44">
        <v>0.57340000000000002</v>
      </c>
      <c r="BG247" s="44">
        <v>10.9328</v>
      </c>
      <c r="BH247" s="47">
        <v>34.520000000000003</v>
      </c>
      <c r="BI247" s="47">
        <v>340.29</v>
      </c>
      <c r="BJ247" s="35" t="s">
        <v>817</v>
      </c>
      <c r="BK247" s="35" t="s">
        <v>803</v>
      </c>
      <c r="BL247" s="43">
        <v>39499</v>
      </c>
      <c r="BM247" s="48">
        <v>64866.1</v>
      </c>
      <c r="BN247" s="48">
        <v>261.5</v>
      </c>
      <c r="BO247" s="48">
        <v>4285.6000000000004</v>
      </c>
      <c r="BP247" s="35">
        <v>3.6972999999999998</v>
      </c>
      <c r="BQ247" s="48">
        <v>4200.7</v>
      </c>
      <c r="BR247" s="47">
        <v>111.51</v>
      </c>
      <c r="BS247" s="48">
        <v>966</v>
      </c>
      <c r="BT247" s="48">
        <v>4887.2</v>
      </c>
      <c r="BU247" s="47">
        <v>75.11</v>
      </c>
    </row>
    <row r="248" spans="1:73">
      <c r="A248" s="11" t="s">
        <v>287</v>
      </c>
      <c r="B248" s="18">
        <v>5</v>
      </c>
      <c r="C248" s="6" t="s">
        <v>3</v>
      </c>
      <c r="D248" s="21" t="s">
        <v>508</v>
      </c>
      <c r="E248" s="6" t="s">
        <v>40</v>
      </c>
      <c r="F248" s="6" t="s">
        <v>39</v>
      </c>
      <c r="G248" s="6" t="s">
        <v>369</v>
      </c>
      <c r="H248" s="6" t="s">
        <v>38</v>
      </c>
      <c r="I248" s="11" t="s">
        <v>371</v>
      </c>
      <c r="J248" s="21" t="s">
        <v>426</v>
      </c>
      <c r="L248" s="12" t="s">
        <v>404</v>
      </c>
      <c r="M248" s="7" t="s">
        <v>384</v>
      </c>
      <c r="N248" s="6" t="s">
        <v>5</v>
      </c>
      <c r="P248" s="11" t="s">
        <v>444</v>
      </c>
      <c r="R248" s="6" t="s">
        <v>449</v>
      </c>
      <c r="W248" s="6" t="s">
        <v>468</v>
      </c>
      <c r="Z248" s="13" t="s">
        <v>506</v>
      </c>
      <c r="AA248" s="13" t="s">
        <v>507</v>
      </c>
      <c r="AD248" s="11"/>
      <c r="AE248" s="6"/>
      <c r="AF248" s="6"/>
      <c r="AI248" s="35" t="s">
        <v>818</v>
      </c>
      <c r="AJ248" s="35" t="s">
        <v>770</v>
      </c>
      <c r="AK248" s="43">
        <v>39488</v>
      </c>
      <c r="AL248" s="44">
        <v>3.6587000000000001</v>
      </c>
      <c r="AM248" s="44">
        <v>27.912800000000001</v>
      </c>
      <c r="AN248" s="44">
        <v>0.32669999999999999</v>
      </c>
      <c r="AO248" s="44">
        <v>23.241599999999998</v>
      </c>
      <c r="AP248" s="44">
        <v>4.4386999999999999</v>
      </c>
      <c r="AQ248" s="44">
        <v>2.0808</v>
      </c>
      <c r="AR248" s="44">
        <v>1.6586000000000001</v>
      </c>
      <c r="AS248" s="44">
        <v>54.777299999999997</v>
      </c>
      <c r="AT248" s="44">
        <v>4.8525999999999998</v>
      </c>
      <c r="AU248" s="44">
        <v>55.589399999999998</v>
      </c>
      <c r="AV248" s="44">
        <v>2.7158000000000002</v>
      </c>
      <c r="AW248" s="44">
        <v>0.63039999999999996</v>
      </c>
      <c r="AX248" s="45">
        <v>20277.400000000001</v>
      </c>
      <c r="AY248" s="44">
        <v>11.0581</v>
      </c>
      <c r="AZ248" s="46">
        <v>0</v>
      </c>
      <c r="BA248" s="46">
        <v>25.19</v>
      </c>
      <c r="BB248" s="44">
        <v>0.2429</v>
      </c>
      <c r="BC248" s="44">
        <v>10.249700000000001</v>
      </c>
      <c r="BD248" s="46">
        <v>49.54</v>
      </c>
      <c r="BE248" s="44">
        <v>1.0021</v>
      </c>
      <c r="BF248" s="44">
        <v>0.50580000000000003</v>
      </c>
      <c r="BG248" s="44">
        <v>10.606299999999999</v>
      </c>
      <c r="BH248" s="47">
        <v>31.94</v>
      </c>
      <c r="BI248" s="47">
        <v>246.54</v>
      </c>
      <c r="BJ248" s="35" t="s">
        <v>818</v>
      </c>
      <c r="BK248" s="35" t="s">
        <v>803</v>
      </c>
      <c r="BL248" s="43">
        <v>39499</v>
      </c>
      <c r="BM248" s="48">
        <v>66574.100000000006</v>
      </c>
      <c r="BN248" s="48">
        <v>433.2</v>
      </c>
      <c r="BO248" s="48">
        <v>9716</v>
      </c>
      <c r="BP248" s="35">
        <v>3.8972000000000002</v>
      </c>
      <c r="BQ248" s="48">
        <v>2869.6</v>
      </c>
      <c r="BR248" s="47">
        <v>79.53</v>
      </c>
      <c r="BS248" s="48">
        <v>783.7</v>
      </c>
      <c r="BT248" s="48">
        <v>5023.8</v>
      </c>
      <c r="BU248" s="47">
        <v>77.53</v>
      </c>
    </row>
    <row r="249" spans="1:73">
      <c r="A249" s="11" t="s">
        <v>288</v>
      </c>
      <c r="B249" s="18">
        <v>6</v>
      </c>
      <c r="C249" s="6" t="s">
        <v>3</v>
      </c>
      <c r="D249" s="21" t="s">
        <v>508</v>
      </c>
      <c r="E249" s="6" t="s">
        <v>40</v>
      </c>
      <c r="F249" s="6" t="s">
        <v>39</v>
      </c>
      <c r="G249" s="6" t="s">
        <v>369</v>
      </c>
      <c r="H249" s="6" t="s">
        <v>38</v>
      </c>
      <c r="I249" s="11" t="s">
        <v>371</v>
      </c>
      <c r="J249" s="21" t="s">
        <v>426</v>
      </c>
      <c r="L249" s="12" t="s">
        <v>404</v>
      </c>
      <c r="M249" s="7" t="s">
        <v>384</v>
      </c>
      <c r="N249" s="6" t="s">
        <v>5</v>
      </c>
      <c r="P249" s="11" t="s">
        <v>444</v>
      </c>
      <c r="R249" s="6" t="s">
        <v>449</v>
      </c>
      <c r="W249" s="6" t="s">
        <v>468</v>
      </c>
      <c r="Z249" s="13" t="s">
        <v>506</v>
      </c>
      <c r="AA249" s="13" t="s">
        <v>507</v>
      </c>
      <c r="AD249" s="11"/>
      <c r="AE249" s="6"/>
      <c r="AF249" s="6"/>
      <c r="AI249" s="35" t="s">
        <v>819</v>
      </c>
      <c r="AJ249" s="35" t="s">
        <v>770</v>
      </c>
      <c r="AK249" s="43">
        <v>39488</v>
      </c>
      <c r="AL249" s="44">
        <v>3.8136000000000001</v>
      </c>
      <c r="AM249" s="44">
        <v>29.1053</v>
      </c>
      <c r="AN249" s="44">
        <v>0.4234</v>
      </c>
      <c r="AO249" s="44">
        <v>22.43</v>
      </c>
      <c r="AP249" s="44">
        <v>4.6871</v>
      </c>
      <c r="AQ249" s="44">
        <v>2.0924999999999998</v>
      </c>
      <c r="AR249" s="44">
        <v>2.5895000000000001</v>
      </c>
      <c r="AS249" s="44">
        <v>59.503</v>
      </c>
      <c r="AT249" s="44">
        <v>7.6448999999999998</v>
      </c>
      <c r="AU249" s="44">
        <v>55.623199999999997</v>
      </c>
      <c r="AV249" s="44">
        <v>2.6442999999999999</v>
      </c>
      <c r="AW249" s="44">
        <v>0.7601</v>
      </c>
      <c r="AX249" s="45">
        <v>27926.6</v>
      </c>
      <c r="AY249" s="44">
        <v>12.1699</v>
      </c>
      <c r="AZ249" s="46">
        <v>0</v>
      </c>
      <c r="BA249" s="46">
        <v>30.79</v>
      </c>
      <c r="BB249" s="44">
        <v>0.2064</v>
      </c>
      <c r="BC249" s="44">
        <v>10.9337</v>
      </c>
      <c r="BD249" s="46">
        <v>92.44</v>
      </c>
      <c r="BE249" s="44">
        <v>1.0854999999999999</v>
      </c>
      <c r="BF249" s="44">
        <v>0.63929999999999998</v>
      </c>
      <c r="BG249" s="44">
        <v>11.0916</v>
      </c>
      <c r="BH249" s="47">
        <v>37.74</v>
      </c>
      <c r="BI249" s="47">
        <v>285.42</v>
      </c>
      <c r="BJ249" s="35" t="s">
        <v>819</v>
      </c>
      <c r="BK249" s="35" t="s">
        <v>803</v>
      </c>
      <c r="BL249" s="43">
        <v>39499</v>
      </c>
      <c r="BM249" s="48">
        <v>59433.3</v>
      </c>
      <c r="BN249" s="48">
        <v>804</v>
      </c>
      <c r="BO249" s="48">
        <v>9755.5</v>
      </c>
      <c r="BP249" s="35">
        <v>3.8513999999999999</v>
      </c>
      <c r="BQ249" s="48">
        <v>5357.6</v>
      </c>
      <c r="BR249" s="47">
        <v>262.83</v>
      </c>
      <c r="BS249" s="48">
        <v>2316</v>
      </c>
      <c r="BT249" s="48">
        <v>4511.6000000000004</v>
      </c>
      <c r="BU249" s="47">
        <v>70.2</v>
      </c>
    </row>
    <row r="250" spans="1:73">
      <c r="A250" s="11" t="s">
        <v>289</v>
      </c>
      <c r="B250" s="18">
        <v>7</v>
      </c>
      <c r="C250" s="6" t="s">
        <v>3</v>
      </c>
      <c r="D250" s="21" t="s">
        <v>508</v>
      </c>
      <c r="E250" s="6" t="s">
        <v>40</v>
      </c>
      <c r="F250" s="6" t="s">
        <v>39</v>
      </c>
      <c r="G250" s="6" t="s">
        <v>369</v>
      </c>
      <c r="H250" s="6" t="s">
        <v>38</v>
      </c>
      <c r="I250" s="11" t="s">
        <v>371</v>
      </c>
      <c r="J250" s="21" t="s">
        <v>426</v>
      </c>
      <c r="L250" s="12" t="s">
        <v>404</v>
      </c>
      <c r="M250" s="7" t="s">
        <v>384</v>
      </c>
      <c r="N250" s="6" t="s">
        <v>5</v>
      </c>
      <c r="P250" s="11" t="s">
        <v>442</v>
      </c>
      <c r="R250" s="6" t="s">
        <v>450</v>
      </c>
      <c r="W250" s="6" t="s">
        <v>468</v>
      </c>
      <c r="Z250" s="13" t="s">
        <v>506</v>
      </c>
      <c r="AA250" s="13" t="s">
        <v>507</v>
      </c>
      <c r="AD250" s="11"/>
      <c r="AE250" s="6"/>
      <c r="AF250" s="6"/>
      <c r="AI250" s="35" t="s">
        <v>820</v>
      </c>
      <c r="AJ250" s="35" t="s">
        <v>770</v>
      </c>
      <c r="AK250" s="43">
        <v>39488</v>
      </c>
      <c r="AL250" s="44">
        <v>1.6724000000000001</v>
      </c>
      <c r="AM250" s="44">
        <v>32.017299999999999</v>
      </c>
      <c r="AN250" s="44">
        <v>0.36980000000000002</v>
      </c>
      <c r="AO250" s="44">
        <v>25.9924</v>
      </c>
      <c r="AP250" s="44">
        <v>5.2115</v>
      </c>
      <c r="AQ250" s="44">
        <v>2.1187999999999998</v>
      </c>
      <c r="AR250" s="44">
        <v>2.3866000000000001</v>
      </c>
      <c r="AS250" s="44">
        <v>67.506</v>
      </c>
      <c r="AT250" s="44">
        <v>8.4618000000000002</v>
      </c>
      <c r="AU250" s="44">
        <v>52.435400000000001</v>
      </c>
      <c r="AV250" s="44">
        <v>2.5261999999999998</v>
      </c>
      <c r="AW250" s="44">
        <v>0.8458</v>
      </c>
      <c r="AX250" s="45">
        <v>27234.6</v>
      </c>
      <c r="AY250" s="44">
        <v>12.446</v>
      </c>
      <c r="AZ250" s="46">
        <v>0</v>
      </c>
      <c r="BA250" s="46">
        <v>31.91</v>
      </c>
      <c r="BB250" s="44">
        <v>0.2382</v>
      </c>
      <c r="BC250" s="44">
        <v>10.5124</v>
      </c>
      <c r="BD250" s="46">
        <v>63.25</v>
      </c>
      <c r="BE250" s="44">
        <v>0.99790000000000001</v>
      </c>
      <c r="BF250" s="44">
        <v>0.7097</v>
      </c>
      <c r="BG250" s="44">
        <v>11.4514</v>
      </c>
      <c r="BH250" s="47">
        <v>36.229999999999997</v>
      </c>
      <c r="BI250" s="47">
        <v>292.27999999999997</v>
      </c>
      <c r="BJ250" s="35" t="s">
        <v>820</v>
      </c>
      <c r="BK250" s="35" t="s">
        <v>803</v>
      </c>
      <c r="BL250" s="43">
        <v>39499</v>
      </c>
      <c r="BM250" s="48">
        <v>61735.8</v>
      </c>
      <c r="BN250" s="48">
        <v>438.4</v>
      </c>
      <c r="BO250" s="48">
        <v>4765.7</v>
      </c>
      <c r="BP250" s="35">
        <v>4.0335999999999999</v>
      </c>
      <c r="BQ250" s="48">
        <v>3566.4</v>
      </c>
      <c r="BR250" s="47">
        <v>102.16</v>
      </c>
      <c r="BS250" s="48">
        <v>1515.8</v>
      </c>
      <c r="BT250" s="48">
        <v>4184.8</v>
      </c>
      <c r="BU250" s="47">
        <v>83.18</v>
      </c>
    </row>
    <row r="251" spans="1:73">
      <c r="A251" s="11" t="s">
        <v>290</v>
      </c>
      <c r="B251" s="18">
        <v>8</v>
      </c>
      <c r="C251" s="6" t="s">
        <v>3</v>
      </c>
      <c r="D251" s="21" t="s">
        <v>508</v>
      </c>
      <c r="E251" s="6" t="s">
        <v>40</v>
      </c>
      <c r="F251" s="6" t="s">
        <v>39</v>
      </c>
      <c r="G251" s="6" t="s">
        <v>369</v>
      </c>
      <c r="H251" s="6" t="s">
        <v>38</v>
      </c>
      <c r="I251" s="11" t="s">
        <v>371</v>
      </c>
      <c r="J251" s="21" t="s">
        <v>426</v>
      </c>
      <c r="L251" s="12" t="s">
        <v>404</v>
      </c>
      <c r="M251" s="7" t="s">
        <v>384</v>
      </c>
      <c r="N251" s="6" t="s">
        <v>5</v>
      </c>
      <c r="P251" s="11" t="s">
        <v>444</v>
      </c>
      <c r="R251" s="6" t="s">
        <v>449</v>
      </c>
      <c r="W251" s="6" t="s">
        <v>468</v>
      </c>
      <c r="Z251" s="13" t="s">
        <v>506</v>
      </c>
      <c r="AA251" s="13" t="s">
        <v>507</v>
      </c>
      <c r="AD251" s="11"/>
      <c r="AE251" s="6"/>
      <c r="AF251" s="6"/>
      <c r="AI251" s="35" t="s">
        <v>821</v>
      </c>
      <c r="AJ251" s="35" t="s">
        <v>770</v>
      </c>
      <c r="AK251" s="43">
        <v>39488</v>
      </c>
      <c r="AL251" s="44">
        <v>5.9859999999999998</v>
      </c>
      <c r="AM251" s="44">
        <v>32.030500000000004</v>
      </c>
      <c r="AN251" s="44">
        <v>0.32590000000000002</v>
      </c>
      <c r="AO251" s="44">
        <v>23.501899999999999</v>
      </c>
      <c r="AP251" s="44">
        <v>4.8015999999999996</v>
      </c>
      <c r="AQ251" s="44">
        <v>2.4923000000000002</v>
      </c>
      <c r="AR251" s="44">
        <v>2.0247000000000002</v>
      </c>
      <c r="AS251" s="44">
        <v>62.251399999999997</v>
      </c>
      <c r="AT251" s="44">
        <v>5.5561999999999996</v>
      </c>
      <c r="AU251" s="44">
        <v>48.424900000000001</v>
      </c>
      <c r="AV251" s="44">
        <v>2.9826999999999999</v>
      </c>
      <c r="AW251" s="44">
        <v>0.65049999999999997</v>
      </c>
      <c r="AX251" s="45">
        <v>29381.9</v>
      </c>
      <c r="AY251" s="44">
        <v>12.4948</v>
      </c>
      <c r="AZ251" s="46">
        <v>0</v>
      </c>
      <c r="BA251" s="46">
        <v>24.66</v>
      </c>
      <c r="BB251" s="44">
        <v>0.1991</v>
      </c>
      <c r="BC251" s="44">
        <v>8.8932000000000002</v>
      </c>
      <c r="BD251" s="46">
        <v>82.88</v>
      </c>
      <c r="BE251" s="44">
        <v>0.97940000000000005</v>
      </c>
      <c r="BF251" s="44">
        <v>0.63519999999999999</v>
      </c>
      <c r="BG251" s="44">
        <v>11.8338</v>
      </c>
      <c r="BH251" s="47">
        <v>35.450000000000003</v>
      </c>
      <c r="BI251" s="47">
        <v>291.7</v>
      </c>
      <c r="BJ251" s="35" t="s">
        <v>821</v>
      </c>
      <c r="BK251" s="35" t="s">
        <v>803</v>
      </c>
      <c r="BL251" s="43">
        <v>39499</v>
      </c>
      <c r="BM251" s="48">
        <v>58992.4</v>
      </c>
      <c r="BN251" s="48">
        <v>553.9</v>
      </c>
      <c r="BO251" s="48">
        <v>11740.6</v>
      </c>
      <c r="BP251" s="35">
        <v>3.6272000000000002</v>
      </c>
      <c r="BQ251" s="48">
        <v>3007.6</v>
      </c>
      <c r="BR251" s="47">
        <v>114.47</v>
      </c>
      <c r="BS251" s="48">
        <v>1145.3</v>
      </c>
      <c r="BT251" s="48">
        <v>4415</v>
      </c>
      <c r="BU251" s="47">
        <v>66.37</v>
      </c>
    </row>
    <row r="252" spans="1:73">
      <c r="A252" s="11" t="s">
        <v>291</v>
      </c>
      <c r="B252" s="18">
        <v>9</v>
      </c>
      <c r="C252" s="6" t="s">
        <v>3</v>
      </c>
      <c r="D252" s="21" t="s">
        <v>508</v>
      </c>
      <c r="E252" s="6" t="s">
        <v>40</v>
      </c>
      <c r="F252" s="6" t="s">
        <v>39</v>
      </c>
      <c r="G252" s="6" t="s">
        <v>369</v>
      </c>
      <c r="H252" s="6" t="s">
        <v>38</v>
      </c>
      <c r="I252" s="11" t="s">
        <v>371</v>
      </c>
      <c r="J252" s="21" t="s">
        <v>426</v>
      </c>
      <c r="L252" s="12" t="s">
        <v>404</v>
      </c>
      <c r="M252" s="7" t="s">
        <v>384</v>
      </c>
      <c r="N252" s="6" t="s">
        <v>5</v>
      </c>
      <c r="P252" s="11" t="s">
        <v>444</v>
      </c>
      <c r="R252" s="6" t="s">
        <v>453</v>
      </c>
      <c r="W252" s="6" t="s">
        <v>468</v>
      </c>
      <c r="Z252" s="13" t="s">
        <v>506</v>
      </c>
      <c r="AA252" s="13" t="s">
        <v>507</v>
      </c>
      <c r="AD252" s="11"/>
      <c r="AE252" s="6"/>
      <c r="AF252" s="6"/>
      <c r="AI252" s="35" t="s">
        <v>822</v>
      </c>
      <c r="AJ252" s="35" t="s">
        <v>823</v>
      </c>
      <c r="AK252" s="43">
        <v>39495</v>
      </c>
      <c r="AL252" s="44">
        <v>2.4438</v>
      </c>
      <c r="AM252" s="44">
        <v>22.421299999999999</v>
      </c>
      <c r="AN252" s="44">
        <v>0.35880000000000001</v>
      </c>
      <c r="AO252" s="44">
        <v>18.8415</v>
      </c>
      <c r="AP252" s="44">
        <v>3.7509000000000001</v>
      </c>
      <c r="AQ252" s="44">
        <v>2.6718000000000002</v>
      </c>
      <c r="AR252" s="44">
        <v>2.4754999999999998</v>
      </c>
      <c r="AS252" s="44">
        <v>47.354199999999999</v>
      </c>
      <c r="AT252" s="44">
        <v>7.1348000000000003</v>
      </c>
      <c r="AU252" s="44">
        <v>53.887700000000002</v>
      </c>
      <c r="AV252" s="44">
        <v>3.0103</v>
      </c>
      <c r="AW252" s="44">
        <v>0.65620000000000001</v>
      </c>
      <c r="AX252" s="45">
        <v>30738.400000000001</v>
      </c>
      <c r="AY252" s="44">
        <v>9.0632000000000001</v>
      </c>
      <c r="AZ252" s="46">
        <v>0</v>
      </c>
      <c r="BA252" s="46">
        <v>27.46</v>
      </c>
      <c r="BB252" s="44">
        <v>0.27389999999999998</v>
      </c>
      <c r="BC252" s="44">
        <v>11.6304</v>
      </c>
      <c r="BD252" s="46">
        <v>89.67</v>
      </c>
      <c r="BE252" s="44">
        <v>1.4052</v>
      </c>
      <c r="BF252" s="44">
        <v>0.51119999999999999</v>
      </c>
      <c r="BG252" s="44">
        <v>9.9032999999999998</v>
      </c>
      <c r="BH252" s="47">
        <v>42.04</v>
      </c>
      <c r="BI252" s="47">
        <v>212.19</v>
      </c>
      <c r="BJ252" s="35" t="s">
        <v>822</v>
      </c>
      <c r="BK252" s="35" t="s">
        <v>803</v>
      </c>
      <c r="BL252" s="43">
        <v>39499</v>
      </c>
      <c r="BM252" s="48">
        <v>73629.399999999994</v>
      </c>
      <c r="BN252" s="48">
        <v>519.1</v>
      </c>
      <c r="BO252" s="48">
        <v>13152.2</v>
      </c>
      <c r="BP252" s="35">
        <v>3.2484999999999999</v>
      </c>
      <c r="BQ252" s="48">
        <v>2921.3</v>
      </c>
      <c r="BR252" s="47">
        <v>82.09</v>
      </c>
      <c r="BS252" s="48">
        <v>1103.2</v>
      </c>
      <c r="BT252" s="48">
        <v>5672.9</v>
      </c>
      <c r="BU252" s="47">
        <v>86.07</v>
      </c>
    </row>
    <row r="253" spans="1:73">
      <c r="A253" s="11" t="s">
        <v>292</v>
      </c>
      <c r="B253" s="18">
        <v>10</v>
      </c>
      <c r="C253" s="6" t="s">
        <v>3</v>
      </c>
      <c r="D253" s="21" t="s">
        <v>508</v>
      </c>
      <c r="E253" s="6" t="s">
        <v>40</v>
      </c>
      <c r="F253" s="6" t="s">
        <v>39</v>
      </c>
      <c r="G253" s="6" t="s">
        <v>369</v>
      </c>
      <c r="H253" s="6" t="s">
        <v>38</v>
      </c>
      <c r="I253" s="11" t="s">
        <v>371</v>
      </c>
      <c r="J253" s="21" t="s">
        <v>426</v>
      </c>
      <c r="L253" s="12" t="s">
        <v>404</v>
      </c>
      <c r="M253" s="7" t="s">
        <v>384</v>
      </c>
      <c r="N253" s="6" t="s">
        <v>5</v>
      </c>
      <c r="P253" s="11" t="s">
        <v>444</v>
      </c>
      <c r="R253" s="6" t="s">
        <v>449</v>
      </c>
      <c r="W253" s="6" t="s">
        <v>468</v>
      </c>
      <c r="Z253" s="13" t="s">
        <v>506</v>
      </c>
      <c r="AA253" s="13" t="s">
        <v>507</v>
      </c>
      <c r="AD253" s="11"/>
      <c r="AE253" s="6"/>
      <c r="AF253" s="6"/>
      <c r="AI253" s="35" t="s">
        <v>824</v>
      </c>
      <c r="AJ253" s="35" t="s">
        <v>823</v>
      </c>
      <c r="AK253" s="43">
        <v>39495</v>
      </c>
      <c r="AL253" s="44">
        <v>2.1219999999999999</v>
      </c>
      <c r="AM253" s="44">
        <v>26.955500000000001</v>
      </c>
      <c r="AN253" s="44">
        <v>0.27510000000000001</v>
      </c>
      <c r="AO253" s="44">
        <v>20.1538</v>
      </c>
      <c r="AP253" s="44">
        <v>4.0175999999999998</v>
      </c>
      <c r="AQ253" s="44">
        <v>2.1394000000000002</v>
      </c>
      <c r="AR253" s="44">
        <v>2.1272000000000002</v>
      </c>
      <c r="AS253" s="44">
        <v>51.552399999999999</v>
      </c>
      <c r="AT253" s="44">
        <v>5.8247999999999998</v>
      </c>
      <c r="AU253" s="44">
        <v>56.505800000000001</v>
      </c>
      <c r="AV253" s="44">
        <v>3.4411999999999998</v>
      </c>
      <c r="AW253" s="44">
        <v>0.67720000000000002</v>
      </c>
      <c r="AX253" s="45">
        <v>25133</v>
      </c>
      <c r="AY253" s="44">
        <v>7.2115</v>
      </c>
      <c r="AZ253" s="46">
        <v>0</v>
      </c>
      <c r="BA253" s="46">
        <v>29.7</v>
      </c>
      <c r="BB253" s="44">
        <v>0.28570000000000001</v>
      </c>
      <c r="BC253" s="44">
        <v>10.818</v>
      </c>
      <c r="BD253" s="46">
        <v>82.31</v>
      </c>
      <c r="BE253" s="44">
        <v>1.2382</v>
      </c>
      <c r="BF253" s="44">
        <v>0.49159999999999998</v>
      </c>
      <c r="BG253" s="44">
        <v>10.788</v>
      </c>
      <c r="BH253" s="47">
        <v>42.69</v>
      </c>
      <c r="BI253" s="47">
        <v>145.88</v>
      </c>
      <c r="BJ253" s="35" t="s">
        <v>824</v>
      </c>
      <c r="BK253" s="35" t="s">
        <v>803</v>
      </c>
      <c r="BL253" s="43">
        <v>39499</v>
      </c>
      <c r="BM253" s="48">
        <v>78839.7</v>
      </c>
      <c r="BN253" s="48">
        <v>473</v>
      </c>
      <c r="BO253" s="48">
        <v>10047.200000000001</v>
      </c>
      <c r="BP253" s="35">
        <v>3.0783999999999998</v>
      </c>
      <c r="BQ253" s="48">
        <v>3240</v>
      </c>
      <c r="BR253" s="47">
        <v>273.77999999999997</v>
      </c>
      <c r="BS253" s="48">
        <v>963.6</v>
      </c>
      <c r="BT253" s="48">
        <v>4779.5</v>
      </c>
      <c r="BU253" s="47">
        <v>84.38</v>
      </c>
    </row>
    <row r="254" spans="1:73">
      <c r="A254" s="11" t="s">
        <v>293</v>
      </c>
      <c r="B254" s="18">
        <v>11</v>
      </c>
      <c r="C254" s="6" t="s">
        <v>3</v>
      </c>
      <c r="D254" s="21" t="s">
        <v>508</v>
      </c>
      <c r="E254" s="6" t="s">
        <v>40</v>
      </c>
      <c r="F254" s="6" t="s">
        <v>39</v>
      </c>
      <c r="G254" s="6" t="s">
        <v>369</v>
      </c>
      <c r="H254" s="6" t="s">
        <v>38</v>
      </c>
      <c r="I254" s="11" t="s">
        <v>371</v>
      </c>
      <c r="J254" s="21" t="s">
        <v>426</v>
      </c>
      <c r="L254" s="12" t="s">
        <v>404</v>
      </c>
      <c r="M254" s="7" t="s">
        <v>384</v>
      </c>
      <c r="N254" s="6" t="s">
        <v>5</v>
      </c>
      <c r="P254" s="11" t="s">
        <v>444</v>
      </c>
      <c r="R254" s="6" t="s">
        <v>449</v>
      </c>
      <c r="W254" s="6" t="s">
        <v>468</v>
      </c>
      <c r="Z254" s="13" t="s">
        <v>506</v>
      </c>
      <c r="AA254" s="13" t="s">
        <v>507</v>
      </c>
      <c r="AD254" s="11"/>
      <c r="AE254" s="6"/>
      <c r="AF254" s="6"/>
      <c r="AI254" s="35" t="s">
        <v>825</v>
      </c>
      <c r="AJ254" s="35" t="s">
        <v>823</v>
      </c>
      <c r="AK254" s="43">
        <v>39495</v>
      </c>
      <c r="AL254" s="44">
        <v>8.7222000000000008</v>
      </c>
      <c r="AM254" s="44">
        <v>26.082899999999999</v>
      </c>
      <c r="AN254" s="44">
        <v>0.32540000000000002</v>
      </c>
      <c r="AO254" s="44">
        <v>21.252099999999999</v>
      </c>
      <c r="AP254" s="44">
        <v>4.3215000000000003</v>
      </c>
      <c r="AQ254" s="44">
        <v>2.7703000000000002</v>
      </c>
      <c r="AR254" s="44">
        <v>2.226</v>
      </c>
      <c r="AS254" s="44">
        <v>53.7742</v>
      </c>
      <c r="AT254" s="44">
        <v>5.1707000000000001</v>
      </c>
      <c r="AU254" s="44">
        <v>43.786499999999997</v>
      </c>
      <c r="AV254" s="44">
        <v>2.3161</v>
      </c>
      <c r="AW254" s="44">
        <v>0.66549999999999998</v>
      </c>
      <c r="AX254" s="45">
        <v>23550.2</v>
      </c>
      <c r="AY254" s="44">
        <v>10.4656</v>
      </c>
      <c r="AZ254" s="46">
        <v>0</v>
      </c>
      <c r="BA254" s="46">
        <v>20.29</v>
      </c>
      <c r="BB254" s="44">
        <v>0.21640000000000001</v>
      </c>
      <c r="BC254" s="44">
        <v>9.5342000000000002</v>
      </c>
      <c r="BD254" s="46">
        <v>332.33</v>
      </c>
      <c r="BE254" s="44">
        <v>1.1032</v>
      </c>
      <c r="BF254" s="44">
        <v>0.54510000000000003</v>
      </c>
      <c r="BG254" s="44">
        <v>9.4718</v>
      </c>
      <c r="BH254" s="47">
        <v>60.8</v>
      </c>
      <c r="BI254" s="47">
        <v>236.56</v>
      </c>
      <c r="BJ254" s="35" t="s">
        <v>825</v>
      </c>
      <c r="BK254" s="35" t="s">
        <v>803</v>
      </c>
      <c r="BL254" s="43">
        <v>39499</v>
      </c>
      <c r="BM254" s="48">
        <v>58393.599999999999</v>
      </c>
      <c r="BN254" s="48">
        <v>454.8</v>
      </c>
      <c r="BO254" s="48">
        <v>52814.6</v>
      </c>
      <c r="BP254" s="35">
        <v>3.0034000000000001</v>
      </c>
      <c r="BQ254" s="48">
        <v>3983.9</v>
      </c>
      <c r="BR254" s="47">
        <v>131.34</v>
      </c>
      <c r="BS254" s="48">
        <v>2259.1</v>
      </c>
      <c r="BT254" s="48">
        <v>4601</v>
      </c>
      <c r="BU254" s="47">
        <v>64.28</v>
      </c>
    </row>
    <row r="255" spans="1:73">
      <c r="A255" s="11" t="s">
        <v>294</v>
      </c>
      <c r="B255" s="18">
        <v>12</v>
      </c>
      <c r="C255" s="6" t="s">
        <v>3</v>
      </c>
      <c r="D255" s="21" t="s">
        <v>508</v>
      </c>
      <c r="E255" s="6" t="s">
        <v>40</v>
      </c>
      <c r="F255" s="6" t="s">
        <v>39</v>
      </c>
      <c r="G255" s="6" t="s">
        <v>369</v>
      </c>
      <c r="H255" s="6" t="s">
        <v>38</v>
      </c>
      <c r="I255" s="11" t="s">
        <v>371</v>
      </c>
      <c r="J255" s="21" t="s">
        <v>426</v>
      </c>
      <c r="L255" s="12" t="s">
        <v>404</v>
      </c>
      <c r="M255" s="7" t="s">
        <v>384</v>
      </c>
      <c r="N255" s="6" t="s">
        <v>5</v>
      </c>
      <c r="P255" s="11" t="s">
        <v>444</v>
      </c>
      <c r="R255" s="6" t="s">
        <v>449</v>
      </c>
      <c r="W255" s="6" t="s">
        <v>468</v>
      </c>
      <c r="Z255" s="13" t="s">
        <v>506</v>
      </c>
      <c r="AA255" s="13" t="s">
        <v>507</v>
      </c>
      <c r="AD255" s="11"/>
      <c r="AE255" s="6"/>
      <c r="AF255" s="6"/>
      <c r="AI255" s="35" t="s">
        <v>826</v>
      </c>
      <c r="AJ255" s="35" t="s">
        <v>823</v>
      </c>
      <c r="AK255" s="43">
        <v>39495</v>
      </c>
      <c r="AL255" s="44">
        <v>2.7279</v>
      </c>
      <c r="AM255" s="44">
        <v>26.338100000000001</v>
      </c>
      <c r="AN255" s="44">
        <v>0.38200000000000001</v>
      </c>
      <c r="AO255" s="44">
        <v>23.4223</v>
      </c>
      <c r="AP255" s="44">
        <v>4.7949000000000002</v>
      </c>
      <c r="AQ255" s="44">
        <v>2.9554999999999998</v>
      </c>
      <c r="AR255" s="44">
        <v>2.2425000000000002</v>
      </c>
      <c r="AS255" s="44">
        <v>55.573799999999999</v>
      </c>
      <c r="AT255" s="44">
        <v>6.6185999999999998</v>
      </c>
      <c r="AU255" s="44">
        <v>53.6678</v>
      </c>
      <c r="AV255" s="44">
        <v>3.1179000000000001</v>
      </c>
      <c r="AW255" s="44">
        <v>0.76790000000000003</v>
      </c>
      <c r="AX255" s="45">
        <v>27089.200000000001</v>
      </c>
      <c r="AY255" s="44">
        <v>9.7777999999999992</v>
      </c>
      <c r="AZ255" s="46">
        <v>0</v>
      </c>
      <c r="BA255" s="46">
        <v>31.28</v>
      </c>
      <c r="BB255" s="44">
        <v>0.19489999999999999</v>
      </c>
      <c r="BC255" s="44">
        <v>11.559699999999999</v>
      </c>
      <c r="BD255" s="46">
        <v>53.16</v>
      </c>
      <c r="BE255" s="44">
        <v>1.3439000000000001</v>
      </c>
      <c r="BF255" s="44">
        <v>0.59689999999999999</v>
      </c>
      <c r="BG255" s="44">
        <v>11.9712</v>
      </c>
      <c r="BH255" s="47">
        <v>37.14</v>
      </c>
      <c r="BI255" s="47">
        <v>212.09</v>
      </c>
      <c r="BJ255" s="35" t="s">
        <v>826</v>
      </c>
      <c r="BK255" s="35" t="s">
        <v>803</v>
      </c>
      <c r="BL255" s="43">
        <v>39499</v>
      </c>
      <c r="BM255" s="48">
        <v>69949.5</v>
      </c>
      <c r="BN255" s="48">
        <v>597.9</v>
      </c>
      <c r="BO255" s="48">
        <v>7468.2</v>
      </c>
      <c r="BP255" s="35">
        <v>3.3275999999999999</v>
      </c>
      <c r="BQ255" s="48">
        <v>3960</v>
      </c>
      <c r="BR255" s="47">
        <v>259.47000000000003</v>
      </c>
      <c r="BS255" s="48">
        <v>1398.9</v>
      </c>
      <c r="BT255" s="48">
        <v>5240.2</v>
      </c>
      <c r="BU255" s="47">
        <v>68.31</v>
      </c>
    </row>
    <row r="256" spans="1:73">
      <c r="A256" s="11" t="s">
        <v>295</v>
      </c>
      <c r="B256" s="18">
        <v>14</v>
      </c>
      <c r="C256" s="6" t="s">
        <v>3</v>
      </c>
      <c r="D256" s="21" t="s">
        <v>508</v>
      </c>
      <c r="E256" s="6" t="s">
        <v>40</v>
      </c>
      <c r="F256" s="6" t="s">
        <v>39</v>
      </c>
      <c r="G256" s="6" t="s">
        <v>369</v>
      </c>
      <c r="H256" s="6" t="s">
        <v>38</v>
      </c>
      <c r="I256" s="11" t="s">
        <v>371</v>
      </c>
      <c r="J256" s="21" t="s">
        <v>426</v>
      </c>
      <c r="L256" s="12" t="s">
        <v>404</v>
      </c>
      <c r="M256" s="7" t="s">
        <v>384</v>
      </c>
      <c r="N256" s="6" t="s">
        <v>5</v>
      </c>
      <c r="P256" s="11" t="s">
        <v>444</v>
      </c>
      <c r="R256" s="6" t="s">
        <v>466</v>
      </c>
      <c r="W256" s="6" t="s">
        <v>468</v>
      </c>
      <c r="Z256" s="13" t="s">
        <v>506</v>
      </c>
      <c r="AA256" s="13" t="s">
        <v>507</v>
      </c>
      <c r="AD256" s="11"/>
      <c r="AE256" s="6"/>
      <c r="AF256" s="6"/>
      <c r="AI256" s="35" t="s">
        <v>827</v>
      </c>
      <c r="AJ256" s="35" t="s">
        <v>823</v>
      </c>
      <c r="AK256" s="43">
        <v>39495</v>
      </c>
      <c r="AL256" s="44">
        <v>2.9628999999999999</v>
      </c>
      <c r="AM256" s="44">
        <v>29.866700000000002</v>
      </c>
      <c r="AN256" s="44">
        <v>0.32279999999999998</v>
      </c>
      <c r="AO256" s="44">
        <v>23.993400000000001</v>
      </c>
      <c r="AP256" s="44">
        <v>4.9375</v>
      </c>
      <c r="AQ256" s="44">
        <v>1.9539</v>
      </c>
      <c r="AR256" s="44">
        <v>2.0727000000000002</v>
      </c>
      <c r="AS256" s="44">
        <v>62.074100000000001</v>
      </c>
      <c r="AT256" s="44">
        <v>7.4756</v>
      </c>
      <c r="AU256" s="44">
        <v>52.224499999999999</v>
      </c>
      <c r="AV256" s="44">
        <v>2.2778</v>
      </c>
      <c r="AW256" s="44">
        <v>0.72230000000000005</v>
      </c>
      <c r="AX256" s="45">
        <v>28269.7</v>
      </c>
      <c r="AY256" s="44">
        <v>12.6335</v>
      </c>
      <c r="AZ256" s="46">
        <v>0</v>
      </c>
      <c r="BA256" s="46">
        <v>25.58</v>
      </c>
      <c r="BB256" s="44">
        <v>0.18279999999999999</v>
      </c>
      <c r="BC256" s="44">
        <v>10.121600000000001</v>
      </c>
      <c r="BD256" s="46">
        <v>105.7</v>
      </c>
      <c r="BE256" s="44">
        <v>0.96130000000000004</v>
      </c>
      <c r="BF256" s="44">
        <v>0.62439999999999996</v>
      </c>
      <c r="BG256" s="44">
        <v>11.054</v>
      </c>
      <c r="BH256" s="47">
        <v>39.909999999999997</v>
      </c>
      <c r="BI256" s="47">
        <v>302.58999999999997</v>
      </c>
      <c r="BJ256" s="35" t="s">
        <v>827</v>
      </c>
      <c r="BK256" s="35" t="s">
        <v>803</v>
      </c>
      <c r="BL256" s="43">
        <v>39499</v>
      </c>
      <c r="BM256" s="48">
        <v>58911.1</v>
      </c>
      <c r="BN256" s="48">
        <v>487.3</v>
      </c>
      <c r="BO256" s="48">
        <v>9602.1</v>
      </c>
      <c r="BP256" s="35">
        <v>4.7293000000000003</v>
      </c>
      <c r="BQ256" s="48">
        <v>4636.1000000000004</v>
      </c>
      <c r="BR256" s="47">
        <v>109.7</v>
      </c>
      <c r="BS256" s="48">
        <v>2179.6</v>
      </c>
      <c r="BT256" s="48">
        <v>4829.3999999999996</v>
      </c>
      <c r="BU256" s="47">
        <v>65.739999999999995</v>
      </c>
    </row>
    <row r="257" spans="1:73">
      <c r="A257" s="11" t="s">
        <v>296</v>
      </c>
      <c r="B257" s="18">
        <v>15</v>
      </c>
      <c r="C257" s="6" t="s">
        <v>3</v>
      </c>
      <c r="D257" s="21" t="s">
        <v>508</v>
      </c>
      <c r="E257" s="6" t="s">
        <v>40</v>
      </c>
      <c r="F257" s="6" t="s">
        <v>39</v>
      </c>
      <c r="G257" s="6" t="s">
        <v>369</v>
      </c>
      <c r="H257" s="6" t="s">
        <v>38</v>
      </c>
      <c r="I257" s="11" t="s">
        <v>371</v>
      </c>
      <c r="J257" s="21" t="s">
        <v>426</v>
      </c>
      <c r="L257" s="12" t="s">
        <v>404</v>
      </c>
      <c r="M257" s="7" t="s">
        <v>384</v>
      </c>
      <c r="N257" s="6" t="s">
        <v>5</v>
      </c>
      <c r="P257" s="11" t="s">
        <v>444</v>
      </c>
      <c r="R257" s="6" t="s">
        <v>449</v>
      </c>
      <c r="W257" s="6" t="s">
        <v>468</v>
      </c>
      <c r="Z257" s="13" t="s">
        <v>506</v>
      </c>
      <c r="AA257" s="13" t="s">
        <v>507</v>
      </c>
      <c r="AD257" s="11"/>
      <c r="AE257" s="6"/>
      <c r="AF257" s="6"/>
      <c r="AI257" s="35" t="s">
        <v>828</v>
      </c>
      <c r="AJ257" s="35" t="s">
        <v>823</v>
      </c>
      <c r="AK257" s="43">
        <v>39495</v>
      </c>
      <c r="AL257" s="44">
        <v>2.6667000000000001</v>
      </c>
      <c r="AM257" s="44">
        <v>23.8184</v>
      </c>
      <c r="AN257" s="44">
        <v>0.34820000000000001</v>
      </c>
      <c r="AO257" s="44">
        <v>18.386299999999999</v>
      </c>
      <c r="AP257" s="44">
        <v>4.1105999999999998</v>
      </c>
      <c r="AQ257" s="44">
        <v>2.2256</v>
      </c>
      <c r="AR257" s="44">
        <v>2.3426999999999998</v>
      </c>
      <c r="AS257" s="44">
        <v>50.735700000000001</v>
      </c>
      <c r="AT257" s="44">
        <v>5.8598999999999997</v>
      </c>
      <c r="AU257" s="44">
        <v>60.709400000000002</v>
      </c>
      <c r="AV257" s="44">
        <v>2.8220999999999998</v>
      </c>
      <c r="AW257" s="44">
        <v>0.75580000000000003</v>
      </c>
      <c r="AX257" s="45">
        <v>31648.1</v>
      </c>
      <c r="AY257" s="44">
        <v>10.3165</v>
      </c>
      <c r="AZ257" s="46">
        <v>0</v>
      </c>
      <c r="BA257" s="46">
        <v>23.37</v>
      </c>
      <c r="BB257" s="44">
        <v>0.24149999999999999</v>
      </c>
      <c r="BC257" s="44">
        <v>13.4008</v>
      </c>
      <c r="BD257" s="46">
        <v>0</v>
      </c>
      <c r="BE257" s="44">
        <v>1.1166</v>
      </c>
      <c r="BF257" s="44">
        <v>0.501</v>
      </c>
      <c r="BG257" s="44">
        <v>10.5566</v>
      </c>
      <c r="BH257" s="47">
        <v>36.97</v>
      </c>
      <c r="BI257" s="47">
        <v>228.41</v>
      </c>
      <c r="BJ257" s="35" t="s">
        <v>828</v>
      </c>
      <c r="BK257" s="35" t="s">
        <v>803</v>
      </c>
      <c r="BL257" s="43">
        <v>39499</v>
      </c>
      <c r="BM257" s="48">
        <v>76215.899999999994</v>
      </c>
      <c r="BN257" s="48">
        <v>220.7</v>
      </c>
      <c r="BO257" s="48">
        <v>1162</v>
      </c>
      <c r="BP257" s="35">
        <v>3.8765000000000001</v>
      </c>
      <c r="BQ257" s="48">
        <v>3379.7</v>
      </c>
      <c r="BR257" s="47">
        <v>58.26</v>
      </c>
      <c r="BS257" s="48">
        <v>1062.2</v>
      </c>
      <c r="BT257" s="48">
        <v>5003.3</v>
      </c>
      <c r="BU257" s="47">
        <v>93.85</v>
      </c>
    </row>
    <row r="258" spans="1:73">
      <c r="A258" s="11" t="s">
        <v>297</v>
      </c>
      <c r="B258" s="18">
        <v>16</v>
      </c>
      <c r="C258" s="6" t="s">
        <v>3</v>
      </c>
      <c r="D258" s="21" t="s">
        <v>508</v>
      </c>
      <c r="E258" s="6" t="s">
        <v>40</v>
      </c>
      <c r="F258" s="6" t="s">
        <v>39</v>
      </c>
      <c r="G258" s="6" t="s">
        <v>369</v>
      </c>
      <c r="H258" s="6" t="s">
        <v>38</v>
      </c>
      <c r="I258" s="11" t="s">
        <v>371</v>
      </c>
      <c r="J258" s="21" t="s">
        <v>426</v>
      </c>
      <c r="L258" s="12" t="s">
        <v>404</v>
      </c>
      <c r="M258" s="7" t="s">
        <v>384</v>
      </c>
      <c r="N258" s="6" t="s">
        <v>5</v>
      </c>
      <c r="P258" s="11" t="s">
        <v>444</v>
      </c>
      <c r="R258" s="6" t="s">
        <v>449</v>
      </c>
      <c r="W258" s="6" t="s">
        <v>468</v>
      </c>
      <c r="Z258" s="13" t="s">
        <v>506</v>
      </c>
      <c r="AA258" s="13" t="s">
        <v>507</v>
      </c>
      <c r="AD258" s="11"/>
      <c r="AE258" s="6"/>
      <c r="AF258" s="6"/>
      <c r="AI258" s="35" t="s">
        <v>829</v>
      </c>
      <c r="AJ258" s="35" t="s">
        <v>823</v>
      </c>
      <c r="AK258" s="43">
        <v>39495</v>
      </c>
      <c r="AL258" s="44">
        <v>5.0172999999999996</v>
      </c>
      <c r="AM258" s="44">
        <v>29.831199999999999</v>
      </c>
      <c r="AN258" s="44">
        <v>0.33040000000000003</v>
      </c>
      <c r="AO258" s="44">
        <v>24.750299999999999</v>
      </c>
      <c r="AP258" s="44">
        <v>4.6142000000000003</v>
      </c>
      <c r="AQ258" s="44">
        <v>2.5981000000000001</v>
      </c>
      <c r="AR258" s="44">
        <v>2.2235</v>
      </c>
      <c r="AS258" s="44">
        <v>59.532400000000003</v>
      </c>
      <c r="AT258" s="44">
        <v>5.0152000000000001</v>
      </c>
      <c r="AU258" s="44">
        <v>48.5075</v>
      </c>
      <c r="AV258" s="44">
        <v>2.0259999999999998</v>
      </c>
      <c r="AW258" s="44">
        <v>0.64770000000000005</v>
      </c>
      <c r="AX258" s="45">
        <v>26609.3</v>
      </c>
      <c r="AY258" s="44">
        <v>12.6517</v>
      </c>
      <c r="AZ258" s="46">
        <v>0</v>
      </c>
      <c r="BA258" s="46">
        <v>24.58</v>
      </c>
      <c r="BB258" s="44">
        <v>0.19989999999999999</v>
      </c>
      <c r="BC258" s="44">
        <v>10.208500000000001</v>
      </c>
      <c r="BD258" s="46">
        <v>117.58</v>
      </c>
      <c r="BE258" s="44">
        <v>1.1213</v>
      </c>
      <c r="BF258" s="44">
        <v>0.58550000000000002</v>
      </c>
      <c r="BG258" s="44">
        <v>11.688800000000001</v>
      </c>
      <c r="BH258" s="47">
        <v>37.08</v>
      </c>
      <c r="BI258" s="47">
        <v>286.83</v>
      </c>
      <c r="BJ258" s="35" t="s">
        <v>829</v>
      </c>
      <c r="BK258" s="35" t="s">
        <v>803</v>
      </c>
      <c r="BL258" s="43">
        <v>39499</v>
      </c>
      <c r="BM258" s="48">
        <v>55904.7</v>
      </c>
      <c r="BN258" s="48">
        <v>567.1</v>
      </c>
      <c r="BO258" s="48">
        <v>11412.3</v>
      </c>
      <c r="BP258" s="35">
        <v>3.0445000000000002</v>
      </c>
      <c r="BQ258" s="48">
        <v>3576.9</v>
      </c>
      <c r="BR258" s="47">
        <v>108.98</v>
      </c>
      <c r="BS258" s="48">
        <v>1409.5</v>
      </c>
      <c r="BT258" s="48">
        <v>4702.1000000000004</v>
      </c>
      <c r="BU258" s="47">
        <v>64.61</v>
      </c>
    </row>
    <row r="259" spans="1:73">
      <c r="A259" s="11" t="s">
        <v>298</v>
      </c>
      <c r="B259" s="18">
        <v>17</v>
      </c>
      <c r="C259" s="6" t="s">
        <v>3</v>
      </c>
      <c r="D259" s="21" t="s">
        <v>508</v>
      </c>
      <c r="E259" s="6" t="s">
        <v>40</v>
      </c>
      <c r="F259" s="6" t="s">
        <v>39</v>
      </c>
      <c r="G259" s="6" t="s">
        <v>369</v>
      </c>
      <c r="H259" s="6" t="s">
        <v>38</v>
      </c>
      <c r="I259" s="11" t="s">
        <v>371</v>
      </c>
      <c r="J259" s="21" t="s">
        <v>426</v>
      </c>
      <c r="L259" s="12" t="s">
        <v>404</v>
      </c>
      <c r="M259" s="7" t="s">
        <v>384</v>
      </c>
      <c r="N259" s="6" t="s">
        <v>5</v>
      </c>
      <c r="P259" s="11" t="s">
        <v>444</v>
      </c>
      <c r="R259" s="6" t="s">
        <v>449</v>
      </c>
      <c r="W259" s="6" t="s">
        <v>468</v>
      </c>
      <c r="Z259" s="13" t="s">
        <v>506</v>
      </c>
      <c r="AA259" s="13" t="s">
        <v>507</v>
      </c>
      <c r="AD259" s="11"/>
      <c r="AE259" s="6"/>
      <c r="AF259" s="6"/>
      <c r="AI259" s="35" t="s">
        <v>830</v>
      </c>
      <c r="AJ259" s="35" t="s">
        <v>823</v>
      </c>
      <c r="AK259" s="43">
        <v>39495</v>
      </c>
      <c r="AL259" s="44">
        <v>2.6604000000000001</v>
      </c>
      <c r="AM259" s="44">
        <v>24.155999999999999</v>
      </c>
      <c r="AN259" s="44">
        <v>0.30680000000000002</v>
      </c>
      <c r="AO259" s="44">
        <v>18.428100000000001</v>
      </c>
      <c r="AP259" s="44">
        <v>3.9537</v>
      </c>
      <c r="AQ259" s="44">
        <v>2.8294000000000001</v>
      </c>
      <c r="AR259" s="44">
        <v>1.9237</v>
      </c>
      <c r="AS259" s="44">
        <v>48.873600000000003</v>
      </c>
      <c r="AT259" s="44">
        <v>7.4105999999999996</v>
      </c>
      <c r="AU259" s="44">
        <v>58.092799999999997</v>
      </c>
      <c r="AV259" s="44">
        <v>3.4441999999999999</v>
      </c>
      <c r="AW259" s="44">
        <v>0.57569999999999999</v>
      </c>
      <c r="AX259" s="45">
        <v>31300.400000000001</v>
      </c>
      <c r="AY259" s="44">
        <v>8.7471999999999994</v>
      </c>
      <c r="AZ259" s="46">
        <v>0</v>
      </c>
      <c r="BA259" s="46">
        <v>31.46</v>
      </c>
      <c r="BB259" s="44">
        <v>0.27729999999999999</v>
      </c>
      <c r="BC259" s="44">
        <v>12.482799999999999</v>
      </c>
      <c r="BD259" s="46">
        <v>88.29</v>
      </c>
      <c r="BE259" s="44">
        <v>1.3794999999999999</v>
      </c>
      <c r="BF259" s="44">
        <v>0.50029999999999997</v>
      </c>
      <c r="BG259" s="44">
        <v>11.5799</v>
      </c>
      <c r="BH259" s="47">
        <v>44.24</v>
      </c>
      <c r="BI259" s="47">
        <v>192.23</v>
      </c>
      <c r="BJ259" s="35" t="s">
        <v>830</v>
      </c>
      <c r="BK259" s="35" t="s">
        <v>803</v>
      </c>
      <c r="BL259" s="43">
        <v>39499</v>
      </c>
      <c r="BM259" s="48">
        <v>80778.600000000006</v>
      </c>
      <c r="BN259" s="48">
        <v>374.9</v>
      </c>
      <c r="BO259" s="48">
        <v>8857.4</v>
      </c>
      <c r="BP259" s="35">
        <v>3.2549999999999999</v>
      </c>
      <c r="BQ259" s="48">
        <v>2655</v>
      </c>
      <c r="BR259" s="47">
        <v>105.08</v>
      </c>
      <c r="BS259" s="48">
        <v>1168.0999999999999</v>
      </c>
      <c r="BT259" s="48">
        <v>5872.2</v>
      </c>
      <c r="BU259" s="47">
        <v>96.95</v>
      </c>
    </row>
    <row r="260" spans="1:73">
      <c r="A260" s="11" t="s">
        <v>299</v>
      </c>
      <c r="B260" s="18">
        <v>18</v>
      </c>
      <c r="C260" s="6" t="s">
        <v>3</v>
      </c>
      <c r="D260" s="21" t="s">
        <v>508</v>
      </c>
      <c r="E260" s="6" t="s">
        <v>40</v>
      </c>
      <c r="F260" s="6" t="s">
        <v>39</v>
      </c>
      <c r="G260" s="6" t="s">
        <v>369</v>
      </c>
      <c r="H260" s="6" t="s">
        <v>38</v>
      </c>
      <c r="I260" s="11" t="s">
        <v>371</v>
      </c>
      <c r="J260" s="21" t="s">
        <v>426</v>
      </c>
      <c r="L260" s="12" t="s">
        <v>404</v>
      </c>
      <c r="M260" s="7" t="s">
        <v>384</v>
      </c>
      <c r="N260" s="6" t="s">
        <v>5</v>
      </c>
      <c r="P260" s="11" t="s">
        <v>444</v>
      </c>
      <c r="R260" s="6" t="s">
        <v>449</v>
      </c>
      <c r="W260" s="6" t="s">
        <v>468</v>
      </c>
      <c r="Z260" s="13" t="s">
        <v>506</v>
      </c>
      <c r="AA260" s="13" t="s">
        <v>507</v>
      </c>
      <c r="AD260" s="11"/>
      <c r="AE260" s="6"/>
      <c r="AF260" s="6"/>
      <c r="AI260" s="35" t="s">
        <v>831</v>
      </c>
      <c r="AJ260" s="35" t="s">
        <v>823</v>
      </c>
      <c r="AK260" s="43">
        <v>39495</v>
      </c>
      <c r="AL260" s="44">
        <v>4.6429999999999998</v>
      </c>
      <c r="AM260" s="44">
        <v>31.8462</v>
      </c>
      <c r="AN260" s="44">
        <v>0.33779999999999999</v>
      </c>
      <c r="AO260" s="44">
        <v>27.3125</v>
      </c>
      <c r="AP260" s="44">
        <v>5.6170999999999998</v>
      </c>
      <c r="AQ260" s="44">
        <v>2.6126999999999998</v>
      </c>
      <c r="AR260" s="44">
        <v>2.2395</v>
      </c>
      <c r="AS260" s="44">
        <v>67.230099999999993</v>
      </c>
      <c r="AT260" s="44">
        <v>6.4626999999999999</v>
      </c>
      <c r="AU260" s="44">
        <v>58.672800000000002</v>
      </c>
      <c r="AV260" s="44">
        <v>3.0190000000000001</v>
      </c>
      <c r="AW260" s="44">
        <v>0.8931</v>
      </c>
      <c r="AX260" s="45">
        <v>35120.1</v>
      </c>
      <c r="AY260" s="44">
        <v>10.712899999999999</v>
      </c>
      <c r="AZ260" s="46">
        <v>0</v>
      </c>
      <c r="BA260" s="46">
        <v>23.9</v>
      </c>
      <c r="BB260" s="44">
        <v>0.2571</v>
      </c>
      <c r="BC260" s="44">
        <v>11.617900000000001</v>
      </c>
      <c r="BD260" s="46">
        <v>84.84</v>
      </c>
      <c r="BE260" s="44">
        <v>1.1759999999999999</v>
      </c>
      <c r="BF260" s="44">
        <v>0.61280000000000001</v>
      </c>
      <c r="BG260" s="44">
        <v>11.7003</v>
      </c>
      <c r="BH260" s="47">
        <v>32.18</v>
      </c>
      <c r="BI260" s="47">
        <v>251.48</v>
      </c>
      <c r="BJ260" s="35" t="s">
        <v>831</v>
      </c>
      <c r="BK260" s="35" t="s">
        <v>803</v>
      </c>
      <c r="BL260" s="43">
        <v>39499</v>
      </c>
      <c r="BM260" s="48">
        <v>70790.100000000006</v>
      </c>
      <c r="BN260" s="48">
        <v>152.9</v>
      </c>
      <c r="BO260" s="48">
        <v>7793.8</v>
      </c>
      <c r="BP260" s="35">
        <v>4.4543999999999997</v>
      </c>
      <c r="BQ260" s="48">
        <v>2952.5</v>
      </c>
      <c r="BR260" s="47">
        <v>78</v>
      </c>
      <c r="BS260" s="48">
        <v>1234.7</v>
      </c>
      <c r="BT260" s="48">
        <v>5060.3999999999996</v>
      </c>
      <c r="BU260" s="47">
        <v>86.54</v>
      </c>
    </row>
    <row r="261" spans="1:73">
      <c r="A261" s="11" t="s">
        <v>300</v>
      </c>
      <c r="B261" s="18">
        <v>21</v>
      </c>
      <c r="C261" s="6" t="s">
        <v>3</v>
      </c>
      <c r="D261" s="21" t="s">
        <v>508</v>
      </c>
      <c r="E261" s="6" t="s">
        <v>40</v>
      </c>
      <c r="F261" s="6" t="s">
        <v>39</v>
      </c>
      <c r="G261" s="6" t="s">
        <v>369</v>
      </c>
      <c r="H261" s="6" t="s">
        <v>38</v>
      </c>
      <c r="I261" s="11" t="s">
        <v>371</v>
      </c>
      <c r="J261" s="21" t="s">
        <v>426</v>
      </c>
      <c r="L261" s="12" t="s">
        <v>404</v>
      </c>
      <c r="M261" s="7" t="s">
        <v>384</v>
      </c>
      <c r="N261" s="6" t="s">
        <v>5</v>
      </c>
      <c r="P261" s="11" t="s">
        <v>444</v>
      </c>
      <c r="R261" s="6" t="s">
        <v>449</v>
      </c>
      <c r="W261" s="6" t="s">
        <v>468</v>
      </c>
      <c r="Z261" s="13" t="s">
        <v>506</v>
      </c>
      <c r="AA261" s="13" t="s">
        <v>507</v>
      </c>
      <c r="AD261" s="11"/>
      <c r="AE261" s="6"/>
      <c r="AF261" s="6"/>
      <c r="AI261" s="35" t="s">
        <v>832</v>
      </c>
      <c r="AJ261" s="35" t="s">
        <v>823</v>
      </c>
      <c r="AK261" s="43">
        <v>39495</v>
      </c>
      <c r="AL261" s="44">
        <v>0.94279999999999997</v>
      </c>
      <c r="AM261" s="44">
        <v>35.640999999999998</v>
      </c>
      <c r="AN261" s="44">
        <v>0.51949999999999996</v>
      </c>
      <c r="AO261" s="44">
        <v>30.1311</v>
      </c>
      <c r="AP261" s="44">
        <v>6.0008999999999997</v>
      </c>
      <c r="AQ261" s="44">
        <v>4.4382999999999999</v>
      </c>
      <c r="AR261" s="44">
        <v>3.3896000000000002</v>
      </c>
      <c r="AS261" s="44">
        <v>72.012900000000002</v>
      </c>
      <c r="AT261" s="44">
        <v>7.7404999999999999</v>
      </c>
      <c r="AU261" s="44">
        <v>66.826800000000006</v>
      </c>
      <c r="AV261" s="44">
        <v>4.6536</v>
      </c>
      <c r="AW261" s="44">
        <v>1.0092000000000001</v>
      </c>
      <c r="AX261" s="45">
        <v>20467.400000000001</v>
      </c>
      <c r="AY261" s="44">
        <v>15.7422</v>
      </c>
      <c r="AZ261" s="46">
        <v>0</v>
      </c>
      <c r="BA261" s="46">
        <v>53.71</v>
      </c>
      <c r="BB261" s="44">
        <v>0.23269999999999999</v>
      </c>
      <c r="BC261" s="44">
        <v>13.0115</v>
      </c>
      <c r="BD261" s="46">
        <v>91.15</v>
      </c>
      <c r="BE261" s="44">
        <v>1.5506</v>
      </c>
      <c r="BF261" s="44">
        <v>0.86680000000000001</v>
      </c>
      <c r="BG261" s="44">
        <v>13.7096</v>
      </c>
      <c r="BH261" s="47">
        <v>53.27</v>
      </c>
      <c r="BI261" s="47">
        <v>367.16</v>
      </c>
      <c r="BJ261" s="35" t="s">
        <v>832</v>
      </c>
      <c r="BK261" s="35" t="s">
        <v>803</v>
      </c>
      <c r="BL261" s="43">
        <v>39499</v>
      </c>
      <c r="BM261" s="48">
        <v>79069.2</v>
      </c>
      <c r="BN261" s="48">
        <v>660.4</v>
      </c>
      <c r="BO261" s="48">
        <v>10142.9</v>
      </c>
      <c r="BP261" s="35">
        <v>5.2076000000000002</v>
      </c>
      <c r="BQ261" s="48">
        <v>10135.700000000001</v>
      </c>
      <c r="BR261" s="47">
        <v>165.7</v>
      </c>
      <c r="BS261" s="48">
        <v>2836</v>
      </c>
      <c r="BT261" s="48">
        <v>6755.2</v>
      </c>
      <c r="BU261" s="47">
        <v>82.56</v>
      </c>
    </row>
    <row r="262" spans="1:73">
      <c r="A262" s="11" t="s">
        <v>301</v>
      </c>
      <c r="B262" s="18">
        <v>22</v>
      </c>
      <c r="C262" s="6" t="s">
        <v>3</v>
      </c>
      <c r="D262" s="21" t="s">
        <v>508</v>
      </c>
      <c r="E262" s="6" t="s">
        <v>40</v>
      </c>
      <c r="F262" s="6" t="s">
        <v>39</v>
      </c>
      <c r="G262" s="6" t="s">
        <v>369</v>
      </c>
      <c r="H262" s="6" t="s">
        <v>38</v>
      </c>
      <c r="I262" s="11" t="s">
        <v>371</v>
      </c>
      <c r="J262" s="21" t="s">
        <v>426</v>
      </c>
      <c r="L262" s="12" t="s">
        <v>404</v>
      </c>
      <c r="M262" s="7" t="s">
        <v>384</v>
      </c>
      <c r="N262" s="6" t="s">
        <v>5</v>
      </c>
      <c r="P262" s="11" t="s">
        <v>444</v>
      </c>
      <c r="R262" s="6" t="s">
        <v>453</v>
      </c>
      <c r="W262" s="6" t="s">
        <v>468</v>
      </c>
      <c r="Z262" s="13" t="s">
        <v>506</v>
      </c>
      <c r="AA262" s="13" t="s">
        <v>507</v>
      </c>
      <c r="AD262" s="11"/>
      <c r="AE262" s="6"/>
      <c r="AF262" s="6"/>
      <c r="AI262" s="35" t="s">
        <v>833</v>
      </c>
      <c r="AJ262" s="35" t="s">
        <v>823</v>
      </c>
      <c r="AK262" s="43">
        <v>39495</v>
      </c>
      <c r="AL262" s="44">
        <v>2.1619999999999999</v>
      </c>
      <c r="AM262" s="44">
        <v>24.8081</v>
      </c>
      <c r="AN262" s="44">
        <v>0.32650000000000001</v>
      </c>
      <c r="AO262" s="44">
        <v>20.437000000000001</v>
      </c>
      <c r="AP262" s="44">
        <v>4.2557</v>
      </c>
      <c r="AQ262" s="44">
        <v>2.9885999999999999</v>
      </c>
      <c r="AR262" s="44">
        <v>2.0266999999999999</v>
      </c>
      <c r="AS262" s="44">
        <v>52.591700000000003</v>
      </c>
      <c r="AT262" s="44">
        <v>7.9260000000000002</v>
      </c>
      <c r="AU262" s="44">
        <v>52.936300000000003</v>
      </c>
      <c r="AV262" s="44">
        <v>2.9893000000000001</v>
      </c>
      <c r="AW262" s="44">
        <v>0.63829999999999998</v>
      </c>
      <c r="AX262" s="45">
        <v>27844.9</v>
      </c>
      <c r="AY262" s="44">
        <v>9.7177000000000007</v>
      </c>
      <c r="AZ262" s="46">
        <v>0</v>
      </c>
      <c r="BA262" s="46">
        <v>37.79</v>
      </c>
      <c r="BB262" s="44">
        <v>0.25869999999999999</v>
      </c>
      <c r="BC262" s="44">
        <v>11.8956</v>
      </c>
      <c r="BD262" s="46">
        <v>0</v>
      </c>
      <c r="BE262" s="44">
        <v>1.1877</v>
      </c>
      <c r="BF262" s="44">
        <v>0.47460000000000002</v>
      </c>
      <c r="BG262" s="44">
        <v>11.3079</v>
      </c>
      <c r="BH262" s="47">
        <v>36.58</v>
      </c>
      <c r="BI262" s="47">
        <v>228.4</v>
      </c>
      <c r="BJ262" s="35" t="s">
        <v>833</v>
      </c>
      <c r="BK262" s="35" t="s">
        <v>803</v>
      </c>
      <c r="BL262" s="43">
        <v>39499</v>
      </c>
      <c r="BM262" s="48">
        <v>72620.2</v>
      </c>
      <c r="BN262" s="48">
        <v>190.1</v>
      </c>
      <c r="BO262" s="48">
        <v>1650.8</v>
      </c>
      <c r="BP262" s="35">
        <v>2.879</v>
      </c>
      <c r="BQ262" s="48">
        <v>3822.9</v>
      </c>
      <c r="BR262" s="47">
        <v>86.73</v>
      </c>
      <c r="BS262" s="48">
        <v>1379.3</v>
      </c>
      <c r="BT262" s="48">
        <v>4500.8</v>
      </c>
      <c r="BU262" s="47">
        <v>81.03</v>
      </c>
    </row>
    <row r="263" spans="1:73">
      <c r="A263" s="11" t="s">
        <v>302</v>
      </c>
      <c r="B263" s="18">
        <v>23</v>
      </c>
      <c r="C263" s="6" t="s">
        <v>3</v>
      </c>
      <c r="D263" s="21" t="s">
        <v>508</v>
      </c>
      <c r="E263" s="6" t="s">
        <v>40</v>
      </c>
      <c r="F263" s="6" t="s">
        <v>39</v>
      </c>
      <c r="G263" s="6" t="s">
        <v>369</v>
      </c>
      <c r="H263" s="6" t="s">
        <v>38</v>
      </c>
      <c r="I263" s="11" t="s">
        <v>371</v>
      </c>
      <c r="J263" s="21" t="s">
        <v>426</v>
      </c>
      <c r="L263" s="12" t="s">
        <v>404</v>
      </c>
      <c r="M263" s="7" t="s">
        <v>384</v>
      </c>
      <c r="N263" s="6" t="s">
        <v>5</v>
      </c>
      <c r="P263" s="11" t="s">
        <v>444</v>
      </c>
      <c r="R263" s="6" t="s">
        <v>449</v>
      </c>
      <c r="W263" s="6" t="s">
        <v>468</v>
      </c>
      <c r="Z263" s="13" t="s">
        <v>506</v>
      </c>
      <c r="AA263" s="13" t="s">
        <v>507</v>
      </c>
      <c r="AD263" s="11"/>
      <c r="AE263" s="6"/>
      <c r="AF263" s="6"/>
      <c r="AI263" s="35" t="s">
        <v>834</v>
      </c>
      <c r="AJ263" s="35" t="s">
        <v>823</v>
      </c>
      <c r="AK263" s="43">
        <v>39495</v>
      </c>
      <c r="AL263" s="44">
        <v>2.6987000000000001</v>
      </c>
      <c r="AM263" s="44">
        <v>27.23</v>
      </c>
      <c r="AN263" s="44">
        <v>0.29149999999999998</v>
      </c>
      <c r="AO263" s="44">
        <v>22.4161</v>
      </c>
      <c r="AP263" s="44">
        <v>4.2172999999999998</v>
      </c>
      <c r="AQ263" s="44">
        <v>2.2709000000000001</v>
      </c>
      <c r="AR263" s="44">
        <v>2.2711000000000001</v>
      </c>
      <c r="AS263" s="44">
        <v>53.980600000000003</v>
      </c>
      <c r="AT263" s="44">
        <v>5.3752000000000004</v>
      </c>
      <c r="AU263" s="44">
        <v>49.105800000000002</v>
      </c>
      <c r="AV263" s="44">
        <v>3.0047000000000001</v>
      </c>
      <c r="AW263" s="44">
        <v>0.63549999999999995</v>
      </c>
      <c r="AX263" s="45">
        <v>25597.599999999999</v>
      </c>
      <c r="AY263" s="44">
        <v>12.837199999999999</v>
      </c>
      <c r="AZ263" s="46">
        <v>0</v>
      </c>
      <c r="BA263" s="46">
        <v>23.74</v>
      </c>
      <c r="BB263" s="44">
        <v>0.20030000000000001</v>
      </c>
      <c r="BC263" s="44">
        <v>10.164199999999999</v>
      </c>
      <c r="BD263" s="46">
        <v>71.83</v>
      </c>
      <c r="BE263" s="44">
        <v>1.0157</v>
      </c>
      <c r="BF263" s="44">
        <v>0.57350000000000001</v>
      </c>
      <c r="BG263" s="44">
        <v>10.281599999999999</v>
      </c>
      <c r="BH263" s="47">
        <v>41.83</v>
      </c>
      <c r="BI263" s="47">
        <v>297.66000000000003</v>
      </c>
      <c r="BJ263" s="35" t="s">
        <v>834</v>
      </c>
      <c r="BK263" s="35" t="s">
        <v>803</v>
      </c>
      <c r="BL263" s="43">
        <v>39499</v>
      </c>
      <c r="BM263" s="48">
        <v>57476.5</v>
      </c>
      <c r="BN263" s="48">
        <v>262.8</v>
      </c>
      <c r="BO263" s="48">
        <v>5051.8999999999996</v>
      </c>
      <c r="BP263" s="35">
        <v>3.899</v>
      </c>
      <c r="BQ263" s="48">
        <v>2583.9</v>
      </c>
      <c r="BR263" s="47">
        <v>87.1</v>
      </c>
      <c r="BS263" s="48">
        <v>1147.5999999999999</v>
      </c>
      <c r="BT263" s="48">
        <v>4385</v>
      </c>
      <c r="BU263" s="47">
        <v>59</v>
      </c>
    </row>
    <row r="264" spans="1:73">
      <c r="A264" s="11" t="s">
        <v>303</v>
      </c>
      <c r="B264" s="18">
        <v>25</v>
      </c>
      <c r="C264" s="6" t="s">
        <v>3</v>
      </c>
      <c r="D264" s="21" t="s">
        <v>508</v>
      </c>
      <c r="E264" s="6" t="s">
        <v>40</v>
      </c>
      <c r="F264" s="6" t="s">
        <v>39</v>
      </c>
      <c r="G264" s="6" t="s">
        <v>369</v>
      </c>
      <c r="H264" s="6" t="s">
        <v>38</v>
      </c>
      <c r="I264" s="11" t="s">
        <v>371</v>
      </c>
      <c r="J264" s="21" t="s">
        <v>426</v>
      </c>
      <c r="L264" s="12" t="s">
        <v>404</v>
      </c>
      <c r="M264" s="7" t="s">
        <v>384</v>
      </c>
      <c r="N264" s="6" t="s">
        <v>5</v>
      </c>
      <c r="P264" s="11" t="s">
        <v>444</v>
      </c>
      <c r="R264" s="6" t="s">
        <v>449</v>
      </c>
      <c r="W264" s="6" t="s">
        <v>468</v>
      </c>
      <c r="Z264" s="13" t="s">
        <v>506</v>
      </c>
      <c r="AA264" s="13" t="s">
        <v>507</v>
      </c>
      <c r="AD264" s="11"/>
      <c r="AE264" s="6"/>
      <c r="AF264" s="6"/>
      <c r="AI264" s="35" t="s">
        <v>835</v>
      </c>
      <c r="AJ264" s="35" t="s">
        <v>823</v>
      </c>
      <c r="AK264" s="43">
        <v>39495</v>
      </c>
      <c r="AL264" s="44">
        <v>2.2917999999999998</v>
      </c>
      <c r="AM264" s="44">
        <v>26.429500000000001</v>
      </c>
      <c r="AN264" s="44">
        <v>0.26790000000000003</v>
      </c>
      <c r="AO264" s="44">
        <v>20.180399999999999</v>
      </c>
      <c r="AP264" s="44">
        <v>3.8142</v>
      </c>
      <c r="AQ264" s="44">
        <v>2.0348000000000002</v>
      </c>
      <c r="AR264" s="44">
        <v>1.6857</v>
      </c>
      <c r="AS264" s="44">
        <v>52.0443</v>
      </c>
      <c r="AT264" s="44">
        <v>5.6078999999999999</v>
      </c>
      <c r="AU264" s="44">
        <v>51.791499999999999</v>
      </c>
      <c r="AV264" s="44">
        <v>1.8062</v>
      </c>
      <c r="AW264" s="44">
        <v>0.52080000000000004</v>
      </c>
      <c r="AX264" s="45">
        <v>27982.5</v>
      </c>
      <c r="AY264" s="44">
        <v>13.0259</v>
      </c>
      <c r="AZ264" s="46">
        <v>0</v>
      </c>
      <c r="BA264" s="46">
        <v>28.09</v>
      </c>
      <c r="BB264" s="44">
        <v>0.184</v>
      </c>
      <c r="BC264" s="44">
        <v>8.7453000000000003</v>
      </c>
      <c r="BD264" s="46">
        <v>110.3</v>
      </c>
      <c r="BE264" s="44">
        <v>0.9224</v>
      </c>
      <c r="BF264" s="44">
        <v>0.44190000000000002</v>
      </c>
      <c r="BG264" s="44">
        <v>10.2372</v>
      </c>
      <c r="BH264" s="47">
        <v>28.94</v>
      </c>
      <c r="BI264" s="47">
        <v>290.27999999999997</v>
      </c>
      <c r="BJ264" s="35" t="s">
        <v>835</v>
      </c>
      <c r="BK264" s="35" t="s">
        <v>836</v>
      </c>
      <c r="BL264" s="43">
        <v>39506</v>
      </c>
      <c r="BM264" s="48">
        <v>48641.5</v>
      </c>
      <c r="BN264" s="48">
        <v>438.2</v>
      </c>
      <c r="BO264" s="48">
        <v>9318.7999999999993</v>
      </c>
      <c r="BP264" s="35">
        <v>2.6362999999999999</v>
      </c>
      <c r="BQ264" s="48">
        <v>4893.3999999999996</v>
      </c>
      <c r="BR264" s="47">
        <v>99.09</v>
      </c>
      <c r="BS264" s="48">
        <v>1900.9</v>
      </c>
      <c r="BT264" s="48">
        <v>3891</v>
      </c>
      <c r="BU264" s="47">
        <v>59.28</v>
      </c>
    </row>
    <row r="265" spans="1:73">
      <c r="A265" s="11" t="s">
        <v>304</v>
      </c>
      <c r="B265" s="18">
        <v>26</v>
      </c>
      <c r="C265" s="6" t="s">
        <v>3</v>
      </c>
      <c r="D265" s="21" t="s">
        <v>508</v>
      </c>
      <c r="E265" s="6" t="s">
        <v>40</v>
      </c>
      <c r="F265" s="6" t="s">
        <v>39</v>
      </c>
      <c r="G265" s="6" t="s">
        <v>369</v>
      </c>
      <c r="H265" s="6" t="s">
        <v>38</v>
      </c>
      <c r="I265" s="11" t="s">
        <v>371</v>
      </c>
      <c r="J265" s="21" t="s">
        <v>426</v>
      </c>
      <c r="L265" s="12" t="s">
        <v>404</v>
      </c>
      <c r="M265" s="7" t="s">
        <v>384</v>
      </c>
      <c r="N265" s="6" t="s">
        <v>5</v>
      </c>
      <c r="P265" s="11" t="s">
        <v>444</v>
      </c>
      <c r="R265" s="6" t="s">
        <v>449</v>
      </c>
      <c r="W265" s="6" t="s">
        <v>468</v>
      </c>
      <c r="Z265" s="13" t="s">
        <v>506</v>
      </c>
      <c r="AA265" s="13" t="s">
        <v>507</v>
      </c>
      <c r="AD265" s="11"/>
      <c r="AE265" s="6"/>
      <c r="AF265" s="6"/>
      <c r="AI265" s="35" t="s">
        <v>837</v>
      </c>
      <c r="AJ265" s="35" t="s">
        <v>823</v>
      </c>
      <c r="AK265" s="43">
        <v>39495</v>
      </c>
      <c r="AL265" s="44">
        <v>5.8558000000000003</v>
      </c>
      <c r="AM265" s="44">
        <v>36.222000000000001</v>
      </c>
      <c r="AN265" s="44">
        <v>0.38059999999999999</v>
      </c>
      <c r="AO265" s="44">
        <v>33.476100000000002</v>
      </c>
      <c r="AP265" s="44">
        <v>6.3441999999999998</v>
      </c>
      <c r="AQ265" s="44">
        <v>2.6038000000000001</v>
      </c>
      <c r="AR265" s="44">
        <v>2.5659999999999998</v>
      </c>
      <c r="AS265" s="44">
        <v>81.371600000000001</v>
      </c>
      <c r="AT265" s="44">
        <v>8.9524000000000008</v>
      </c>
      <c r="AU265" s="44">
        <v>65.726399999999998</v>
      </c>
      <c r="AV265" s="44">
        <v>3.6156000000000001</v>
      </c>
      <c r="AW265" s="44">
        <v>1.0916999999999999</v>
      </c>
      <c r="AX265" s="45">
        <v>30652.7</v>
      </c>
      <c r="AY265" s="44">
        <v>13.435</v>
      </c>
      <c r="AZ265" s="46">
        <v>0</v>
      </c>
      <c r="BA265" s="46">
        <v>32.15</v>
      </c>
      <c r="BB265" s="44">
        <v>0.24790000000000001</v>
      </c>
      <c r="BC265" s="44">
        <v>10.9374</v>
      </c>
      <c r="BD265" s="46">
        <v>106.15</v>
      </c>
      <c r="BE265" s="44">
        <v>0.87539999999999996</v>
      </c>
      <c r="BF265" s="44">
        <v>0.753</v>
      </c>
      <c r="BG265" s="44">
        <v>10.786199999999999</v>
      </c>
      <c r="BH265" s="47">
        <v>37.97</v>
      </c>
      <c r="BI265" s="47">
        <v>347.66</v>
      </c>
      <c r="BJ265" s="35" t="s">
        <v>837</v>
      </c>
      <c r="BK265" s="35" t="s">
        <v>836</v>
      </c>
      <c r="BL265" s="43">
        <v>39506</v>
      </c>
      <c r="BM265" s="48">
        <v>64571.8</v>
      </c>
      <c r="BN265" s="48">
        <v>257.7</v>
      </c>
      <c r="BO265" s="48">
        <v>17669.900000000001</v>
      </c>
      <c r="BP265" s="35">
        <v>4.7774999999999999</v>
      </c>
      <c r="BQ265" s="48">
        <v>5482.5</v>
      </c>
      <c r="BR265" s="47">
        <v>265.3</v>
      </c>
      <c r="BS265" s="48">
        <v>1665.7</v>
      </c>
      <c r="BT265" s="48">
        <v>4133.5</v>
      </c>
      <c r="BU265" s="47">
        <v>82.63</v>
      </c>
    </row>
    <row r="266" spans="1:73">
      <c r="A266" s="11" t="s">
        <v>305</v>
      </c>
      <c r="B266" s="18">
        <v>36</v>
      </c>
      <c r="C266" s="6" t="s">
        <v>3</v>
      </c>
      <c r="D266" s="21" t="s">
        <v>508</v>
      </c>
      <c r="E266" s="6" t="s">
        <v>40</v>
      </c>
      <c r="F266" s="6" t="s">
        <v>39</v>
      </c>
      <c r="G266" s="6" t="s">
        <v>369</v>
      </c>
      <c r="H266" s="6" t="s">
        <v>38</v>
      </c>
      <c r="I266" s="11" t="s">
        <v>371</v>
      </c>
      <c r="J266" s="21" t="s">
        <v>426</v>
      </c>
      <c r="L266" s="12" t="s">
        <v>404</v>
      </c>
      <c r="M266" s="7" t="s">
        <v>384</v>
      </c>
      <c r="N266" s="6" t="s">
        <v>5</v>
      </c>
      <c r="P266" s="11" t="s">
        <v>444</v>
      </c>
      <c r="R266" s="6" t="s">
        <v>450</v>
      </c>
      <c r="W266" s="6" t="s">
        <v>468</v>
      </c>
      <c r="Z266" s="13" t="s">
        <v>506</v>
      </c>
      <c r="AA266" s="13" t="s">
        <v>507</v>
      </c>
      <c r="AD266" s="11"/>
      <c r="AE266" s="6"/>
      <c r="AF266" s="6"/>
      <c r="AI266" s="35" t="s">
        <v>838</v>
      </c>
      <c r="AJ266" s="35" t="s">
        <v>823</v>
      </c>
      <c r="AK266" s="43">
        <v>39495</v>
      </c>
      <c r="AL266" s="44">
        <v>4.7061999999999999</v>
      </c>
      <c r="AM266" s="44">
        <v>18.621500000000001</v>
      </c>
      <c r="AN266" s="44">
        <v>0.2737</v>
      </c>
      <c r="AO266" s="44">
        <v>15.970800000000001</v>
      </c>
      <c r="AP266" s="44">
        <v>3.3782999999999999</v>
      </c>
      <c r="AQ266" s="44">
        <v>3.4483000000000001</v>
      </c>
      <c r="AR266" s="44">
        <v>1.6700999999999999</v>
      </c>
      <c r="AS266" s="44">
        <v>42.093499999999999</v>
      </c>
      <c r="AT266" s="44">
        <v>3.5743</v>
      </c>
      <c r="AU266" s="44">
        <v>52.4236</v>
      </c>
      <c r="AV266" s="44">
        <v>2.7338</v>
      </c>
      <c r="AW266" s="44">
        <v>0.42149999999999999</v>
      </c>
      <c r="AX266" s="45">
        <v>23784</v>
      </c>
      <c r="AY266" s="44">
        <v>12.0382</v>
      </c>
      <c r="AZ266" s="46">
        <v>0</v>
      </c>
      <c r="BA266" s="46">
        <v>19.78</v>
      </c>
      <c r="BB266" s="44">
        <v>0.2571</v>
      </c>
      <c r="BC266" s="44">
        <v>9.1542999999999992</v>
      </c>
      <c r="BD266" s="46">
        <v>54.8</v>
      </c>
      <c r="BE266" s="44">
        <v>1.0919000000000001</v>
      </c>
      <c r="BF266" s="44">
        <v>0.42870000000000003</v>
      </c>
      <c r="BG266" s="44">
        <v>11.6229</v>
      </c>
      <c r="BH266" s="47">
        <v>21.23</v>
      </c>
      <c r="BI266" s="47">
        <v>274.23</v>
      </c>
      <c r="BJ266" s="35" t="s">
        <v>838</v>
      </c>
      <c r="BK266" s="35" t="s">
        <v>836</v>
      </c>
      <c r="BL266" s="43">
        <v>39506</v>
      </c>
      <c r="BM266" s="48">
        <v>57737.599999999999</v>
      </c>
      <c r="BN266" s="48">
        <v>169.2</v>
      </c>
      <c r="BO266" s="48">
        <v>2456.1999999999998</v>
      </c>
      <c r="BP266" s="35">
        <v>2.4453999999999998</v>
      </c>
      <c r="BQ266" s="48">
        <v>4130.5</v>
      </c>
      <c r="BR266" s="47">
        <v>92.31</v>
      </c>
      <c r="BS266" s="48">
        <v>1656.2</v>
      </c>
      <c r="BT266" s="48">
        <v>4801.5</v>
      </c>
      <c r="BU266" s="47">
        <v>79.62</v>
      </c>
    </row>
    <row r="267" spans="1:73">
      <c r="A267" s="11" t="s">
        <v>306</v>
      </c>
      <c r="B267" s="18">
        <v>1</v>
      </c>
      <c r="C267" s="6" t="s">
        <v>3</v>
      </c>
      <c r="D267" s="21" t="s">
        <v>508</v>
      </c>
      <c r="E267" s="6" t="s">
        <v>40</v>
      </c>
      <c r="F267" s="6" t="s">
        <v>39</v>
      </c>
      <c r="G267" s="6" t="s">
        <v>369</v>
      </c>
      <c r="H267" s="6" t="s">
        <v>38</v>
      </c>
      <c r="I267" s="11" t="s">
        <v>371</v>
      </c>
      <c r="J267" s="21" t="s">
        <v>427</v>
      </c>
      <c r="L267" s="12" t="s">
        <v>405</v>
      </c>
      <c r="M267" s="12" t="s">
        <v>385</v>
      </c>
      <c r="N267" s="6" t="s">
        <v>5</v>
      </c>
      <c r="P267" s="11" t="s">
        <v>444</v>
      </c>
      <c r="R267" s="6" t="s">
        <v>466</v>
      </c>
      <c r="W267" s="6" t="s">
        <v>468</v>
      </c>
      <c r="Z267" s="13" t="s">
        <v>506</v>
      </c>
      <c r="AA267" s="13" t="s">
        <v>507</v>
      </c>
      <c r="AD267" s="11"/>
      <c r="AE267" s="6"/>
      <c r="AF267" s="6"/>
      <c r="AI267" s="35" t="s">
        <v>839</v>
      </c>
      <c r="AJ267" s="35" t="s">
        <v>823</v>
      </c>
      <c r="AK267" s="43">
        <v>39495</v>
      </c>
      <c r="AL267" s="44">
        <v>9.3916000000000004</v>
      </c>
      <c r="AM267" s="44">
        <v>51.318300000000001</v>
      </c>
      <c r="AN267" s="44">
        <v>0.38879999999999998</v>
      </c>
      <c r="AO267" s="44">
        <v>60.496699999999997</v>
      </c>
      <c r="AP267" s="44">
        <v>9.5216999999999992</v>
      </c>
      <c r="AQ267" s="44">
        <v>3.2132000000000001</v>
      </c>
      <c r="AR267" s="44">
        <v>2.9239999999999999</v>
      </c>
      <c r="AS267" s="44">
        <v>115.6215</v>
      </c>
      <c r="AT267" s="44">
        <v>5.7016999999999998</v>
      </c>
      <c r="AU267" s="44">
        <v>84.223699999999994</v>
      </c>
      <c r="AV267" s="44">
        <v>3.8871000000000002</v>
      </c>
      <c r="AW267" s="44">
        <v>1.7102999999999999</v>
      </c>
      <c r="AX267" s="45">
        <v>28439.1</v>
      </c>
      <c r="AY267" s="44">
        <v>14.7881</v>
      </c>
      <c r="AZ267" s="46">
        <v>0</v>
      </c>
      <c r="BA267" s="46">
        <v>42.01</v>
      </c>
      <c r="BB267" s="44">
        <v>0.25040000000000001</v>
      </c>
      <c r="BC267" s="44">
        <v>12.6357</v>
      </c>
      <c r="BD267" s="46">
        <v>124.55</v>
      </c>
      <c r="BE267" s="44">
        <v>1.1284000000000001</v>
      </c>
      <c r="BF267" s="44">
        <v>1.0206999999999999</v>
      </c>
      <c r="BG267" s="44">
        <v>12.4893</v>
      </c>
      <c r="BH267" s="47">
        <v>56.43</v>
      </c>
      <c r="BI267" s="47">
        <v>359.49</v>
      </c>
      <c r="BJ267" s="35" t="s">
        <v>839</v>
      </c>
      <c r="BK267" s="35" t="s">
        <v>836</v>
      </c>
      <c r="BL267" s="43">
        <v>39506</v>
      </c>
      <c r="BM267" s="48">
        <v>81006.2</v>
      </c>
      <c r="BN267" s="48">
        <v>330.1</v>
      </c>
      <c r="BO267" s="48">
        <v>11031.9</v>
      </c>
      <c r="BP267" s="35">
        <v>6.2161999999999997</v>
      </c>
      <c r="BQ267" s="48">
        <v>9087.2000000000007</v>
      </c>
      <c r="BR267" s="47">
        <v>134</v>
      </c>
      <c r="BS267" s="48">
        <v>2233</v>
      </c>
      <c r="BT267" s="48">
        <v>5519.5</v>
      </c>
      <c r="BU267" s="47">
        <v>97.79</v>
      </c>
    </row>
    <row r="268" spans="1:73">
      <c r="A268" s="11" t="s">
        <v>307</v>
      </c>
      <c r="B268" s="18">
        <v>2</v>
      </c>
      <c r="C268" s="6" t="s">
        <v>3</v>
      </c>
      <c r="D268" s="21" t="s">
        <v>508</v>
      </c>
      <c r="E268" s="6" t="s">
        <v>40</v>
      </c>
      <c r="F268" s="6" t="s">
        <v>39</v>
      </c>
      <c r="G268" s="6" t="s">
        <v>369</v>
      </c>
      <c r="H268" s="6" t="s">
        <v>38</v>
      </c>
      <c r="I268" s="11" t="s">
        <v>371</v>
      </c>
      <c r="J268" s="21" t="s">
        <v>427</v>
      </c>
      <c r="L268" s="12" t="s">
        <v>405</v>
      </c>
      <c r="M268" s="12" t="s">
        <v>385</v>
      </c>
      <c r="N268" s="6" t="s">
        <v>5</v>
      </c>
      <c r="P268" s="11" t="s">
        <v>444</v>
      </c>
      <c r="R268" s="6" t="s">
        <v>449</v>
      </c>
      <c r="W268" s="6" t="s">
        <v>468</v>
      </c>
      <c r="Z268" s="13" t="s">
        <v>506</v>
      </c>
      <c r="AA268" s="13" t="s">
        <v>507</v>
      </c>
      <c r="AD268" s="11"/>
      <c r="AE268" s="6"/>
      <c r="AF268" s="6"/>
      <c r="AI268" s="35" t="s">
        <v>840</v>
      </c>
      <c r="AJ268" s="35" t="s">
        <v>823</v>
      </c>
      <c r="AK268" s="43">
        <v>39495</v>
      </c>
      <c r="AL268" s="44">
        <v>12.171799999999999</v>
      </c>
      <c r="AM268" s="44">
        <v>45.920299999999997</v>
      </c>
      <c r="AN268" s="44">
        <v>0.58589999999999998</v>
      </c>
      <c r="AO268" s="44">
        <v>60.296500000000002</v>
      </c>
      <c r="AP268" s="44">
        <v>10.875500000000001</v>
      </c>
      <c r="AQ268" s="44">
        <v>4.4535</v>
      </c>
      <c r="AR268" s="44">
        <v>3.9592999999999998</v>
      </c>
      <c r="AS268" s="44">
        <v>106.1741</v>
      </c>
      <c r="AT268" s="44">
        <v>10.281599999999999</v>
      </c>
      <c r="AU268" s="44">
        <v>65.586200000000005</v>
      </c>
      <c r="AV268" s="44">
        <v>2.8803000000000001</v>
      </c>
      <c r="AW268" s="44">
        <v>2.0575000000000001</v>
      </c>
      <c r="AX268" s="45">
        <v>29785.3</v>
      </c>
      <c r="AY268" s="44">
        <v>14.743499999999999</v>
      </c>
      <c r="AZ268" s="46">
        <v>31.98</v>
      </c>
      <c r="BA268" s="46">
        <v>22.83</v>
      </c>
      <c r="BB268" s="44">
        <v>0.43730000000000002</v>
      </c>
      <c r="BC268" s="44">
        <v>11.248100000000001</v>
      </c>
      <c r="BD268" s="46">
        <v>70.86</v>
      </c>
      <c r="BE268" s="44">
        <v>1.0043</v>
      </c>
      <c r="BF268" s="44">
        <v>1.3509</v>
      </c>
      <c r="BG268" s="44">
        <v>12.3535</v>
      </c>
      <c r="BH268" s="47">
        <v>35.07</v>
      </c>
      <c r="BI268" s="47">
        <v>371.34</v>
      </c>
      <c r="BJ268" s="35" t="s">
        <v>840</v>
      </c>
      <c r="BK268" s="35" t="s">
        <v>836</v>
      </c>
      <c r="BL268" s="43">
        <v>39506</v>
      </c>
      <c r="BM268" s="48">
        <v>65212.2</v>
      </c>
      <c r="BN268" s="48">
        <v>163.9</v>
      </c>
      <c r="BO268" s="48">
        <v>9084</v>
      </c>
      <c r="BP268" s="35">
        <v>7.9861000000000004</v>
      </c>
      <c r="BQ268" s="48">
        <v>3774.3</v>
      </c>
      <c r="BR268" s="47">
        <v>149.81</v>
      </c>
      <c r="BS268" s="48">
        <v>1481.7</v>
      </c>
      <c r="BT268" s="48">
        <v>4391.1000000000004</v>
      </c>
      <c r="BU268" s="47">
        <v>98.3</v>
      </c>
    </row>
    <row r="269" spans="1:73">
      <c r="A269" s="11" t="s">
        <v>308</v>
      </c>
      <c r="B269" s="18">
        <v>4</v>
      </c>
      <c r="C269" s="6" t="s">
        <v>3</v>
      </c>
      <c r="D269" s="21" t="s">
        <v>508</v>
      </c>
      <c r="E269" s="6" t="s">
        <v>40</v>
      </c>
      <c r="F269" s="6" t="s">
        <v>39</v>
      </c>
      <c r="G269" s="6" t="s">
        <v>369</v>
      </c>
      <c r="H269" s="6" t="s">
        <v>38</v>
      </c>
      <c r="I269" s="11" t="s">
        <v>371</v>
      </c>
      <c r="J269" s="21" t="s">
        <v>427</v>
      </c>
      <c r="L269" s="12" t="s">
        <v>405</v>
      </c>
      <c r="M269" s="12" t="s">
        <v>385</v>
      </c>
      <c r="N269" s="6" t="s">
        <v>5</v>
      </c>
      <c r="P269" s="11" t="s">
        <v>444</v>
      </c>
      <c r="R269" s="6" t="s">
        <v>456</v>
      </c>
      <c r="W269" s="6" t="s">
        <v>468</v>
      </c>
      <c r="Z269" s="13" t="s">
        <v>506</v>
      </c>
      <c r="AA269" s="13" t="s">
        <v>507</v>
      </c>
      <c r="AD269" s="11"/>
      <c r="AE269" s="6"/>
      <c r="AF269" s="6"/>
      <c r="AI269" s="35" t="s">
        <v>841</v>
      </c>
      <c r="AJ269" s="35" t="s">
        <v>823</v>
      </c>
      <c r="AK269" s="43">
        <v>39495</v>
      </c>
      <c r="AL269" s="44">
        <v>1.5269999999999999</v>
      </c>
      <c r="AM269" s="44">
        <v>24.532299999999999</v>
      </c>
      <c r="AN269" s="44">
        <v>0.36880000000000002</v>
      </c>
      <c r="AO269" s="44">
        <v>19.222899999999999</v>
      </c>
      <c r="AP269" s="44">
        <v>4.1018999999999997</v>
      </c>
      <c r="AQ269" s="44">
        <v>4.1246999999999998</v>
      </c>
      <c r="AR269" s="44">
        <v>2.1795</v>
      </c>
      <c r="AS269" s="44">
        <v>52.3155</v>
      </c>
      <c r="AT269" s="44">
        <v>9.6635000000000009</v>
      </c>
      <c r="AU269" s="44">
        <v>64.304699999999997</v>
      </c>
      <c r="AV269" s="44">
        <v>4.7375999999999996</v>
      </c>
      <c r="AW269" s="44">
        <v>0.62419999999999998</v>
      </c>
      <c r="AX269" s="45">
        <v>23921.5</v>
      </c>
      <c r="AY269" s="44">
        <v>9.9261999999999997</v>
      </c>
      <c r="AZ269" s="46">
        <v>0</v>
      </c>
      <c r="BA269" s="46">
        <v>57.61</v>
      </c>
      <c r="BB269" s="44">
        <v>0.249</v>
      </c>
      <c r="BC269" s="44">
        <v>12.742800000000001</v>
      </c>
      <c r="BD269" s="46">
        <v>77.150000000000006</v>
      </c>
      <c r="BE269" s="44">
        <v>1.2865</v>
      </c>
      <c r="BF269" s="44">
        <v>0.51100000000000001</v>
      </c>
      <c r="BG269" s="44">
        <v>10.9391</v>
      </c>
      <c r="BH269" s="47">
        <v>53.85</v>
      </c>
      <c r="BI269" s="47">
        <v>199.15</v>
      </c>
      <c r="BJ269" s="35" t="s">
        <v>841</v>
      </c>
      <c r="BK269" s="35" t="s">
        <v>836</v>
      </c>
      <c r="BL269" s="43">
        <v>39506</v>
      </c>
      <c r="BM269" s="48">
        <v>85158.5</v>
      </c>
      <c r="BN269" s="48">
        <v>357.2</v>
      </c>
      <c r="BO269" s="48">
        <v>1462.4</v>
      </c>
      <c r="BP269" s="35">
        <v>3.7475000000000001</v>
      </c>
      <c r="BQ269" s="48">
        <v>8686.9</v>
      </c>
      <c r="BR269" s="47">
        <v>220.37</v>
      </c>
      <c r="BS269" s="48">
        <v>1879.9</v>
      </c>
      <c r="BT269" s="48">
        <v>5521.9</v>
      </c>
      <c r="BU269" s="47">
        <v>77.709999999999994</v>
      </c>
    </row>
    <row r="270" spans="1:73">
      <c r="A270" s="11" t="s">
        <v>309</v>
      </c>
      <c r="B270" s="18">
        <v>5</v>
      </c>
      <c r="C270" s="6" t="s">
        <v>3</v>
      </c>
      <c r="D270" s="21" t="s">
        <v>508</v>
      </c>
      <c r="E270" s="6" t="s">
        <v>40</v>
      </c>
      <c r="F270" s="6" t="s">
        <v>39</v>
      </c>
      <c r="G270" s="6" t="s">
        <v>369</v>
      </c>
      <c r="H270" s="6" t="s">
        <v>38</v>
      </c>
      <c r="I270" s="11" t="s">
        <v>371</v>
      </c>
      <c r="J270" s="21" t="s">
        <v>427</v>
      </c>
      <c r="L270" s="12" t="s">
        <v>405</v>
      </c>
      <c r="M270" s="12" t="s">
        <v>385</v>
      </c>
      <c r="N270" s="6" t="s">
        <v>5</v>
      </c>
      <c r="P270" s="11" t="s">
        <v>444</v>
      </c>
      <c r="R270" s="6" t="s">
        <v>450</v>
      </c>
      <c r="W270" s="6" t="s">
        <v>468</v>
      </c>
      <c r="Z270" s="13" t="s">
        <v>506</v>
      </c>
      <c r="AA270" s="13" t="s">
        <v>507</v>
      </c>
      <c r="AD270" s="11"/>
      <c r="AE270" s="6"/>
      <c r="AF270" s="6"/>
      <c r="AI270" s="35" t="s">
        <v>842</v>
      </c>
      <c r="AJ270" s="35" t="s">
        <v>823</v>
      </c>
      <c r="AK270" s="43">
        <v>39495</v>
      </c>
      <c r="AL270" s="44">
        <v>0.93579999999999997</v>
      </c>
      <c r="AM270" s="44">
        <v>20.8263</v>
      </c>
      <c r="AN270" s="44">
        <v>0.35670000000000002</v>
      </c>
      <c r="AO270" s="44">
        <v>18.6568</v>
      </c>
      <c r="AP270" s="44">
        <v>3.8883999999999999</v>
      </c>
      <c r="AQ270" s="44">
        <v>2.8342999999999998</v>
      </c>
      <c r="AR270" s="44">
        <v>2.4359000000000002</v>
      </c>
      <c r="AS270" s="44">
        <v>46.265099999999997</v>
      </c>
      <c r="AT270" s="44">
        <v>6.4539999999999997</v>
      </c>
      <c r="AU270" s="44">
        <v>53.679200000000002</v>
      </c>
      <c r="AV270" s="44">
        <v>4.0266999999999999</v>
      </c>
      <c r="AW270" s="44">
        <v>0.72719999999999996</v>
      </c>
      <c r="AX270" s="45">
        <v>17261.8</v>
      </c>
      <c r="AY270" s="44">
        <v>7.8708</v>
      </c>
      <c r="AZ270" s="46">
        <v>29.9</v>
      </c>
      <c r="BA270" s="46">
        <v>36.28</v>
      </c>
      <c r="BB270" s="44">
        <v>0.27739999999999998</v>
      </c>
      <c r="BC270" s="44">
        <v>11.404</v>
      </c>
      <c r="BD270" s="46">
        <v>0</v>
      </c>
      <c r="BE270" s="44">
        <v>1.0134000000000001</v>
      </c>
      <c r="BF270" s="44">
        <v>0.59819999999999995</v>
      </c>
      <c r="BG270" s="44">
        <v>8.8486999999999991</v>
      </c>
      <c r="BH270" s="47">
        <v>60.9</v>
      </c>
      <c r="BI270" s="47">
        <v>189.37</v>
      </c>
      <c r="BJ270" s="35" t="s">
        <v>842</v>
      </c>
      <c r="BK270" s="35" t="s">
        <v>836</v>
      </c>
      <c r="BL270" s="43">
        <v>39506</v>
      </c>
      <c r="BM270" s="48">
        <v>84896.4</v>
      </c>
      <c r="BN270" s="48">
        <v>714.9</v>
      </c>
      <c r="BO270" s="48">
        <v>976.4</v>
      </c>
      <c r="BP270" s="35">
        <v>3.6774</v>
      </c>
      <c r="BQ270" s="48">
        <v>3674.1</v>
      </c>
      <c r="BR270" s="47">
        <v>94.44</v>
      </c>
      <c r="BS270" s="48">
        <v>1004.2</v>
      </c>
      <c r="BT270" s="48">
        <v>4135.6000000000004</v>
      </c>
      <c r="BU270" s="47">
        <v>97.48</v>
      </c>
    </row>
    <row r="271" spans="1:73">
      <c r="A271" s="11" t="s">
        <v>310</v>
      </c>
      <c r="B271" s="18">
        <v>1</v>
      </c>
      <c r="C271" s="6" t="s">
        <v>3</v>
      </c>
      <c r="D271" s="21" t="s">
        <v>508</v>
      </c>
      <c r="E271" s="6" t="s">
        <v>40</v>
      </c>
      <c r="F271" s="6" t="s">
        <v>39</v>
      </c>
      <c r="G271" s="6" t="s">
        <v>369</v>
      </c>
      <c r="H271" s="6" t="s">
        <v>38</v>
      </c>
      <c r="I271" s="11" t="s">
        <v>371</v>
      </c>
      <c r="J271" s="21" t="s">
        <v>430</v>
      </c>
      <c r="L271" s="12" t="s">
        <v>406</v>
      </c>
      <c r="M271" s="12" t="s">
        <v>36</v>
      </c>
      <c r="N271" s="6" t="s">
        <v>5</v>
      </c>
      <c r="P271" s="11" t="s">
        <v>444</v>
      </c>
      <c r="R271" s="6" t="s">
        <v>449</v>
      </c>
      <c r="W271" s="6" t="s">
        <v>468</v>
      </c>
      <c r="Z271" s="13" t="s">
        <v>506</v>
      </c>
      <c r="AA271" s="13" t="s">
        <v>507</v>
      </c>
      <c r="AD271" s="11"/>
      <c r="AE271" s="6"/>
      <c r="AF271" s="6"/>
      <c r="AI271" s="35" t="s">
        <v>843</v>
      </c>
      <c r="AJ271" s="35" t="s">
        <v>823</v>
      </c>
      <c r="AK271" s="43">
        <v>39495</v>
      </c>
      <c r="AL271" s="44">
        <v>1.5102</v>
      </c>
      <c r="AM271" s="44">
        <v>40.5901</v>
      </c>
      <c r="AN271" s="44">
        <v>0.32700000000000001</v>
      </c>
      <c r="AO271" s="44">
        <v>24.139199999999999</v>
      </c>
      <c r="AP271" s="44">
        <v>4.5353000000000003</v>
      </c>
      <c r="AQ271" s="44">
        <v>2.8879999999999999</v>
      </c>
      <c r="AR271" s="44">
        <v>1.7819</v>
      </c>
      <c r="AS271" s="44">
        <v>72.947800000000001</v>
      </c>
      <c r="AT271" s="44">
        <v>8.0115999999999996</v>
      </c>
      <c r="AU271" s="44">
        <v>73.988799999999998</v>
      </c>
      <c r="AV271" s="44">
        <v>3.0137</v>
      </c>
      <c r="AW271" s="44">
        <v>0.68879999999999997</v>
      </c>
      <c r="AX271" s="45">
        <v>20305.7</v>
      </c>
      <c r="AY271" s="44">
        <v>11.970700000000001</v>
      </c>
      <c r="AZ271" s="46">
        <v>0</v>
      </c>
      <c r="BA271" s="46">
        <v>30.56</v>
      </c>
      <c r="BB271" s="44">
        <v>0.27779999999999999</v>
      </c>
      <c r="BC271" s="44">
        <v>12.7873</v>
      </c>
      <c r="BD271" s="46">
        <v>0</v>
      </c>
      <c r="BE271" s="44">
        <v>1.1653</v>
      </c>
      <c r="BF271" s="44">
        <v>0.51819999999999999</v>
      </c>
      <c r="BG271" s="44">
        <v>11.651</v>
      </c>
      <c r="BH271" s="47">
        <v>41.21</v>
      </c>
      <c r="BI271" s="47">
        <v>280.83</v>
      </c>
      <c r="BJ271" s="35" t="s">
        <v>843</v>
      </c>
      <c r="BK271" s="35" t="s">
        <v>836</v>
      </c>
      <c r="BL271" s="43">
        <v>39506</v>
      </c>
      <c r="BM271" s="48">
        <v>73682.2</v>
      </c>
      <c r="BN271" s="48">
        <v>207.9</v>
      </c>
      <c r="BO271" s="48">
        <v>1902.5</v>
      </c>
      <c r="BP271" s="35">
        <v>3.0424000000000002</v>
      </c>
      <c r="BQ271" s="48">
        <v>7126.4</v>
      </c>
      <c r="BR271" s="47">
        <v>100.13</v>
      </c>
      <c r="BS271" s="48">
        <v>737.7</v>
      </c>
      <c r="BT271" s="48">
        <v>4892.1000000000004</v>
      </c>
      <c r="BU271" s="47">
        <v>91.58</v>
      </c>
    </row>
    <row r="272" spans="1:73">
      <c r="A272" s="11" t="s">
        <v>311</v>
      </c>
      <c r="B272" s="18">
        <v>2</v>
      </c>
      <c r="C272" s="6" t="s">
        <v>3</v>
      </c>
      <c r="D272" s="21" t="s">
        <v>508</v>
      </c>
      <c r="E272" s="6" t="s">
        <v>40</v>
      </c>
      <c r="F272" s="6" t="s">
        <v>39</v>
      </c>
      <c r="G272" s="6" t="s">
        <v>369</v>
      </c>
      <c r="H272" s="6" t="s">
        <v>38</v>
      </c>
      <c r="I272" s="11" t="s">
        <v>371</v>
      </c>
      <c r="J272" s="21" t="s">
        <v>430</v>
      </c>
      <c r="L272" s="12" t="s">
        <v>406</v>
      </c>
      <c r="M272" s="12" t="s">
        <v>36</v>
      </c>
      <c r="N272" s="6" t="s">
        <v>5</v>
      </c>
      <c r="P272" s="11" t="s">
        <v>444</v>
      </c>
      <c r="R272" s="6" t="s">
        <v>449</v>
      </c>
      <c r="W272" s="6" t="s">
        <v>468</v>
      </c>
      <c r="Z272" s="13" t="s">
        <v>506</v>
      </c>
      <c r="AA272" s="13" t="s">
        <v>507</v>
      </c>
      <c r="AD272" s="11"/>
      <c r="AE272" s="6"/>
      <c r="AF272" s="6"/>
      <c r="AI272" s="35" t="s">
        <v>844</v>
      </c>
      <c r="AJ272" s="35" t="s">
        <v>823</v>
      </c>
      <c r="AK272" s="43">
        <v>39495</v>
      </c>
      <c r="AL272" s="44">
        <v>3.0268999999999999</v>
      </c>
      <c r="AM272" s="44">
        <v>31.971399999999999</v>
      </c>
      <c r="AN272" s="44">
        <v>0.52510000000000001</v>
      </c>
      <c r="AO272" s="44">
        <v>32.2072</v>
      </c>
      <c r="AP272" s="44">
        <v>6.6989999999999998</v>
      </c>
      <c r="AQ272" s="44">
        <v>3.2073999999999998</v>
      </c>
      <c r="AR272" s="44">
        <v>3.6034999999999999</v>
      </c>
      <c r="AS272" s="44">
        <v>74.965199999999996</v>
      </c>
      <c r="AT272" s="44">
        <v>2.4131999999999998</v>
      </c>
      <c r="AU272" s="44">
        <v>46.129199999999997</v>
      </c>
      <c r="AV272" s="44">
        <v>2.6692</v>
      </c>
      <c r="AW272" s="44">
        <v>1.0107999999999999</v>
      </c>
      <c r="AX272" s="45">
        <v>26112.9</v>
      </c>
      <c r="AY272" s="44">
        <v>13.599299999999999</v>
      </c>
      <c r="AZ272" s="46">
        <v>15.98</v>
      </c>
      <c r="BA272" s="46">
        <v>37.9</v>
      </c>
      <c r="BB272" s="44">
        <v>0.25040000000000001</v>
      </c>
      <c r="BC272" s="44">
        <v>10.6004</v>
      </c>
      <c r="BD272" s="46">
        <v>77.22</v>
      </c>
      <c r="BE272" s="44">
        <v>0.78500000000000003</v>
      </c>
      <c r="BF272" s="44">
        <v>0.78779999999999994</v>
      </c>
      <c r="BG272" s="44">
        <v>11.973699999999999</v>
      </c>
      <c r="BH272" s="47">
        <v>26.76</v>
      </c>
      <c r="BI272" s="47">
        <v>311.07</v>
      </c>
      <c r="BJ272" s="35" t="s">
        <v>844</v>
      </c>
      <c r="BK272" s="35" t="s">
        <v>836</v>
      </c>
      <c r="BL272" s="43">
        <v>39506</v>
      </c>
      <c r="BM272" s="48">
        <v>64606.1</v>
      </c>
      <c r="BN272" s="48">
        <v>306.3</v>
      </c>
      <c r="BO272" s="48">
        <v>1840.8</v>
      </c>
      <c r="BP272" s="35">
        <v>3.9653999999999998</v>
      </c>
      <c r="BQ272" s="48">
        <v>8852.7999999999993</v>
      </c>
      <c r="BR272" s="47">
        <v>110.28</v>
      </c>
      <c r="BS272" s="48">
        <v>3039.9</v>
      </c>
      <c r="BT272" s="48">
        <v>3411.2</v>
      </c>
      <c r="BU272" s="47">
        <v>65.680000000000007</v>
      </c>
    </row>
    <row r="273" spans="1:73">
      <c r="A273" s="11" t="s">
        <v>312</v>
      </c>
      <c r="B273" s="18">
        <v>3</v>
      </c>
      <c r="C273" s="6" t="s">
        <v>3</v>
      </c>
      <c r="D273" s="21" t="s">
        <v>508</v>
      </c>
      <c r="E273" s="6" t="s">
        <v>40</v>
      </c>
      <c r="F273" s="6" t="s">
        <v>39</v>
      </c>
      <c r="G273" s="6" t="s">
        <v>369</v>
      </c>
      <c r="H273" s="6" t="s">
        <v>38</v>
      </c>
      <c r="I273" s="11" t="s">
        <v>371</v>
      </c>
      <c r="J273" s="21" t="s">
        <v>430</v>
      </c>
      <c r="L273" s="12" t="s">
        <v>406</v>
      </c>
      <c r="M273" s="12" t="s">
        <v>36</v>
      </c>
      <c r="N273" s="6" t="s">
        <v>5</v>
      </c>
      <c r="P273" s="11" t="s">
        <v>444</v>
      </c>
      <c r="R273" s="6" t="s">
        <v>449</v>
      </c>
      <c r="W273" s="6" t="s">
        <v>468</v>
      </c>
      <c r="Z273" s="13" t="s">
        <v>506</v>
      </c>
      <c r="AA273" s="13" t="s">
        <v>507</v>
      </c>
      <c r="AD273" s="11"/>
      <c r="AE273" s="6"/>
      <c r="AF273" s="6"/>
      <c r="AI273" s="35" t="s">
        <v>845</v>
      </c>
      <c r="AJ273" s="35" t="s">
        <v>823</v>
      </c>
      <c r="AK273" s="43">
        <v>39495</v>
      </c>
      <c r="AL273" s="44">
        <v>1.9403999999999999</v>
      </c>
      <c r="AM273" s="44">
        <v>23.479800000000001</v>
      </c>
      <c r="AN273" s="44">
        <v>0.27079999999999999</v>
      </c>
      <c r="AO273" s="44">
        <v>20.511299999999999</v>
      </c>
      <c r="AP273" s="44">
        <v>4.1203000000000003</v>
      </c>
      <c r="AQ273" s="44">
        <v>2.0499999999999998</v>
      </c>
      <c r="AR273" s="44">
        <v>1.8274999999999999</v>
      </c>
      <c r="AS273" s="44">
        <v>51.748800000000003</v>
      </c>
      <c r="AT273" s="44">
        <v>6.9166999999999996</v>
      </c>
      <c r="AU273" s="44">
        <v>38.384399999999999</v>
      </c>
      <c r="AV273" s="44">
        <v>0.72989999999999999</v>
      </c>
      <c r="AW273" s="44">
        <v>0.66620000000000001</v>
      </c>
      <c r="AX273" s="45">
        <v>23666</v>
      </c>
      <c r="AY273" s="44">
        <v>6.7967000000000004</v>
      </c>
      <c r="AZ273" s="46">
        <v>0</v>
      </c>
      <c r="BA273" s="46">
        <v>15.03</v>
      </c>
      <c r="BB273" s="44">
        <v>0.19020000000000001</v>
      </c>
      <c r="BC273" s="44">
        <v>7.7252000000000001</v>
      </c>
      <c r="BD273" s="46">
        <v>52.83</v>
      </c>
      <c r="BE273" s="44">
        <v>0.86099999999999999</v>
      </c>
      <c r="BF273" s="44">
        <v>0.50049999999999994</v>
      </c>
      <c r="BG273" s="44">
        <v>7.8235999999999999</v>
      </c>
      <c r="BH273" s="47">
        <v>19.02</v>
      </c>
      <c r="BI273" s="47">
        <v>168.26</v>
      </c>
      <c r="BJ273" s="35" t="s">
        <v>845</v>
      </c>
      <c r="BK273" s="35" t="s">
        <v>836</v>
      </c>
      <c r="BL273" s="43">
        <v>39506</v>
      </c>
      <c r="BM273" s="48">
        <v>60076.4</v>
      </c>
      <c r="BN273" s="48">
        <v>198.1</v>
      </c>
      <c r="BO273" s="48">
        <v>2056.1999999999998</v>
      </c>
      <c r="BP273" s="35">
        <v>3.2355999999999998</v>
      </c>
      <c r="BQ273" s="48">
        <v>4985</v>
      </c>
      <c r="BR273" s="47">
        <v>128.22999999999999</v>
      </c>
      <c r="BS273" s="48">
        <v>1350.2</v>
      </c>
      <c r="BT273" s="48">
        <v>3465</v>
      </c>
      <c r="BU273" s="47">
        <v>61.38</v>
      </c>
    </row>
    <row r="274" spans="1:73">
      <c r="A274" s="11" t="s">
        <v>313</v>
      </c>
      <c r="B274" s="18">
        <v>4</v>
      </c>
      <c r="C274" s="6" t="s">
        <v>3</v>
      </c>
      <c r="D274" s="21" t="s">
        <v>508</v>
      </c>
      <c r="E274" s="6" t="s">
        <v>40</v>
      </c>
      <c r="F274" s="6" t="s">
        <v>39</v>
      </c>
      <c r="G274" s="6" t="s">
        <v>369</v>
      </c>
      <c r="H274" s="6" t="s">
        <v>38</v>
      </c>
      <c r="I274" s="11" t="s">
        <v>371</v>
      </c>
      <c r="J274" s="21" t="s">
        <v>430</v>
      </c>
      <c r="L274" s="12" t="s">
        <v>406</v>
      </c>
      <c r="M274" s="12" t="s">
        <v>36</v>
      </c>
      <c r="N274" s="6" t="s">
        <v>5</v>
      </c>
      <c r="P274" s="11" t="s">
        <v>444</v>
      </c>
      <c r="R274" s="6" t="s">
        <v>449</v>
      </c>
      <c r="W274" s="6" t="s">
        <v>468</v>
      </c>
      <c r="Z274" s="13" t="s">
        <v>506</v>
      </c>
      <c r="AA274" s="13" t="s">
        <v>507</v>
      </c>
      <c r="AD274" s="11"/>
      <c r="AE274" s="6"/>
      <c r="AF274" s="6"/>
      <c r="AI274" s="35" t="s">
        <v>846</v>
      </c>
      <c r="AJ274" s="35" t="s">
        <v>823</v>
      </c>
      <c r="AK274" s="43">
        <v>39495</v>
      </c>
      <c r="AL274" s="44">
        <v>1.871</v>
      </c>
      <c r="AM274" s="44">
        <v>37.558100000000003</v>
      </c>
      <c r="AN274" s="44">
        <v>0.4042</v>
      </c>
      <c r="AO274" s="44">
        <v>33.271900000000002</v>
      </c>
      <c r="AP274" s="44">
        <v>6.2742000000000004</v>
      </c>
      <c r="AQ274" s="44">
        <v>3.9451999999999998</v>
      </c>
      <c r="AR274" s="44">
        <v>2.9403999999999999</v>
      </c>
      <c r="AS274" s="44">
        <v>80.982799999999997</v>
      </c>
      <c r="AT274" s="44">
        <v>6.7004999999999999</v>
      </c>
      <c r="AU274" s="44">
        <v>56.194600000000001</v>
      </c>
      <c r="AV274" s="44">
        <v>3.1823000000000001</v>
      </c>
      <c r="AW274" s="44">
        <v>1.0885</v>
      </c>
      <c r="AX274" s="45">
        <v>30006.2</v>
      </c>
      <c r="AY274" s="44">
        <v>10.9664</v>
      </c>
      <c r="AZ274" s="46">
        <v>0</v>
      </c>
      <c r="BA274" s="46">
        <v>39.130000000000003</v>
      </c>
      <c r="BB274" s="44">
        <v>0.18870000000000001</v>
      </c>
      <c r="BC274" s="44">
        <v>12.443099999999999</v>
      </c>
      <c r="BD274" s="46">
        <v>0</v>
      </c>
      <c r="BE274" s="44">
        <v>1.2206999999999999</v>
      </c>
      <c r="BF274" s="44">
        <v>0.72160000000000002</v>
      </c>
      <c r="BG274" s="44">
        <v>11.3581</v>
      </c>
      <c r="BH274" s="47">
        <v>44.55</v>
      </c>
      <c r="BI274" s="47">
        <v>251.19</v>
      </c>
      <c r="BJ274" s="35" t="s">
        <v>846</v>
      </c>
      <c r="BK274" s="35" t="s">
        <v>836</v>
      </c>
      <c r="BL274" s="43">
        <v>39506</v>
      </c>
      <c r="BM274" s="48">
        <v>86562.9</v>
      </c>
      <c r="BN274" s="48">
        <v>261.60000000000002</v>
      </c>
      <c r="BO274" s="48">
        <v>1295.7</v>
      </c>
      <c r="BP274" s="35">
        <v>4.8376000000000001</v>
      </c>
      <c r="BQ274" s="48">
        <v>6726.9</v>
      </c>
      <c r="BR274" s="47">
        <v>123.66</v>
      </c>
      <c r="BS274" s="48">
        <v>1368.7</v>
      </c>
      <c r="BT274" s="48">
        <v>4572.6000000000004</v>
      </c>
      <c r="BU274" s="47">
        <v>93.3</v>
      </c>
    </row>
    <row r="275" spans="1:73">
      <c r="A275" s="11" t="s">
        <v>314</v>
      </c>
      <c r="B275" s="18">
        <v>5</v>
      </c>
      <c r="C275" s="6" t="s">
        <v>3</v>
      </c>
      <c r="D275" s="21" t="s">
        <v>508</v>
      </c>
      <c r="E275" s="6" t="s">
        <v>40</v>
      </c>
      <c r="F275" s="6" t="s">
        <v>39</v>
      </c>
      <c r="G275" s="6" t="s">
        <v>369</v>
      </c>
      <c r="H275" s="6" t="s">
        <v>38</v>
      </c>
      <c r="I275" s="11" t="s">
        <v>371</v>
      </c>
      <c r="J275" s="21" t="s">
        <v>430</v>
      </c>
      <c r="L275" s="12" t="s">
        <v>406</v>
      </c>
      <c r="M275" s="12" t="s">
        <v>36</v>
      </c>
      <c r="N275" s="6" t="s">
        <v>5</v>
      </c>
      <c r="P275" s="11" t="s">
        <v>444</v>
      </c>
      <c r="R275" s="6" t="s">
        <v>449</v>
      </c>
      <c r="W275" s="6" t="s">
        <v>468</v>
      </c>
      <c r="Z275" s="13" t="s">
        <v>506</v>
      </c>
      <c r="AA275" s="13" t="s">
        <v>507</v>
      </c>
      <c r="AD275" s="11"/>
      <c r="AE275" s="6"/>
      <c r="AF275" s="6"/>
      <c r="AI275" s="35" t="s">
        <v>847</v>
      </c>
      <c r="AJ275" s="35" t="s">
        <v>823</v>
      </c>
      <c r="AK275" s="43">
        <v>39495</v>
      </c>
      <c r="AL275" s="44">
        <v>2.2743000000000002</v>
      </c>
      <c r="AM275" s="44">
        <v>25.473099999999999</v>
      </c>
      <c r="AN275" s="44">
        <v>0.30599999999999999</v>
      </c>
      <c r="AO275" s="44">
        <v>21.4724</v>
      </c>
      <c r="AP275" s="44">
        <v>4.1357999999999997</v>
      </c>
      <c r="AQ275" s="44">
        <v>2.3671000000000002</v>
      </c>
      <c r="AR275" s="44">
        <v>2.0476999999999999</v>
      </c>
      <c r="AS275" s="44">
        <v>51.624000000000002</v>
      </c>
      <c r="AT275" s="44">
        <v>6.6928999999999998</v>
      </c>
      <c r="AU275" s="44">
        <v>42.38</v>
      </c>
      <c r="AV275" s="44">
        <v>0.84150000000000003</v>
      </c>
      <c r="AW275" s="44">
        <v>0.68679999999999997</v>
      </c>
      <c r="AX275" s="45">
        <v>28863.9</v>
      </c>
      <c r="AY275" s="44">
        <v>8.25</v>
      </c>
      <c r="AZ275" s="46">
        <v>0</v>
      </c>
      <c r="BA275" s="46">
        <v>13.31</v>
      </c>
      <c r="BB275" s="44">
        <v>0.25669999999999998</v>
      </c>
      <c r="BC275" s="44">
        <v>9.1974999999999998</v>
      </c>
      <c r="BD275" s="46">
        <v>39.35</v>
      </c>
      <c r="BE275" s="44">
        <v>0.87260000000000004</v>
      </c>
      <c r="BF275" s="44">
        <v>0.5373</v>
      </c>
      <c r="BG275" s="44">
        <v>7.2401</v>
      </c>
      <c r="BH275" s="47">
        <v>28.84</v>
      </c>
      <c r="BI275" s="47">
        <v>175.04</v>
      </c>
      <c r="BJ275" s="35" t="s">
        <v>847</v>
      </c>
      <c r="BK275" s="35" t="s">
        <v>836</v>
      </c>
      <c r="BL275" s="43">
        <v>39506</v>
      </c>
      <c r="BM275" s="48">
        <v>64519.8</v>
      </c>
      <c r="BN275" s="48">
        <v>202.7</v>
      </c>
      <c r="BO275" s="48">
        <v>2306.1999999999998</v>
      </c>
      <c r="BP275" s="35">
        <v>3.0249000000000001</v>
      </c>
      <c r="BQ275" s="48">
        <v>3581.1</v>
      </c>
      <c r="BR275" s="47">
        <v>84.76</v>
      </c>
      <c r="BS275" s="48">
        <v>1438.4</v>
      </c>
      <c r="BT275" s="48">
        <v>3708</v>
      </c>
      <c r="BU275" s="47">
        <v>68.069999999999993</v>
      </c>
    </row>
    <row r="276" spans="1:73">
      <c r="A276" s="11" t="s">
        <v>315</v>
      </c>
      <c r="B276" s="18">
        <v>6</v>
      </c>
      <c r="C276" s="6" t="s">
        <v>3</v>
      </c>
      <c r="D276" s="21" t="s">
        <v>508</v>
      </c>
      <c r="E276" s="6" t="s">
        <v>40</v>
      </c>
      <c r="F276" s="6" t="s">
        <v>39</v>
      </c>
      <c r="G276" s="6" t="s">
        <v>369</v>
      </c>
      <c r="H276" s="6" t="s">
        <v>38</v>
      </c>
      <c r="I276" s="11" t="s">
        <v>371</v>
      </c>
      <c r="J276" s="21" t="s">
        <v>430</v>
      </c>
      <c r="L276" s="12" t="s">
        <v>406</v>
      </c>
      <c r="M276" s="12" t="s">
        <v>36</v>
      </c>
      <c r="N276" s="6" t="s">
        <v>5</v>
      </c>
      <c r="P276" s="11" t="s">
        <v>444</v>
      </c>
      <c r="R276" s="6" t="s">
        <v>449</v>
      </c>
      <c r="W276" s="6" t="s">
        <v>468</v>
      </c>
      <c r="Z276" s="13" t="s">
        <v>506</v>
      </c>
      <c r="AA276" s="13" t="s">
        <v>507</v>
      </c>
      <c r="AD276" s="11"/>
      <c r="AE276" s="6"/>
      <c r="AF276" s="6"/>
      <c r="AI276" s="35" t="s">
        <v>848</v>
      </c>
      <c r="AJ276" s="35" t="s">
        <v>823</v>
      </c>
      <c r="AK276" s="43">
        <v>39495</v>
      </c>
      <c r="AL276" s="44">
        <v>0.9748</v>
      </c>
      <c r="AM276" s="44">
        <v>50.286099999999998</v>
      </c>
      <c r="AN276" s="44">
        <v>0.47320000000000001</v>
      </c>
      <c r="AO276" s="44">
        <v>46.860399999999998</v>
      </c>
      <c r="AP276" s="44">
        <v>9.2939000000000007</v>
      </c>
      <c r="AQ276" s="44">
        <v>4.7960000000000003</v>
      </c>
      <c r="AR276" s="44">
        <v>3.2202000000000002</v>
      </c>
      <c r="AS276" s="44">
        <v>108.9871</v>
      </c>
      <c r="AT276" s="44">
        <v>8.3267000000000007</v>
      </c>
      <c r="AU276" s="44">
        <v>58.934699999999999</v>
      </c>
      <c r="AV276" s="44">
        <v>3.5775000000000001</v>
      </c>
      <c r="AW276" s="44">
        <v>1.4232</v>
      </c>
      <c r="AX276" s="45">
        <v>27943.1</v>
      </c>
      <c r="AY276" s="44">
        <v>11.737500000000001</v>
      </c>
      <c r="AZ276" s="46">
        <v>0</v>
      </c>
      <c r="BA276" s="46">
        <v>39.869999999999997</v>
      </c>
      <c r="BB276" s="44">
        <v>0.17030000000000001</v>
      </c>
      <c r="BC276" s="44">
        <v>13.714700000000001</v>
      </c>
      <c r="BD276" s="46">
        <v>48.95</v>
      </c>
      <c r="BE276" s="44">
        <v>1.0893999999999999</v>
      </c>
      <c r="BF276" s="44">
        <v>1.0904</v>
      </c>
      <c r="BG276" s="44">
        <v>16.3536</v>
      </c>
      <c r="BH276" s="47">
        <v>49.08</v>
      </c>
      <c r="BI276" s="47">
        <v>279.70999999999998</v>
      </c>
      <c r="BJ276" s="35" t="s">
        <v>848</v>
      </c>
      <c r="BK276" s="35" t="s">
        <v>836</v>
      </c>
      <c r="BL276" s="43">
        <v>39506</v>
      </c>
      <c r="BM276" s="48">
        <v>82297.399999999994</v>
      </c>
      <c r="BN276" s="48">
        <v>302.60000000000002</v>
      </c>
      <c r="BO276" s="48">
        <v>2169.3000000000002</v>
      </c>
      <c r="BP276" s="35">
        <v>6.0469999999999997</v>
      </c>
      <c r="BQ276" s="48">
        <v>7593.3</v>
      </c>
      <c r="BR276" s="47">
        <v>95.86</v>
      </c>
      <c r="BS276" s="48">
        <v>2737.7</v>
      </c>
      <c r="BT276" s="48">
        <v>4725.6000000000004</v>
      </c>
      <c r="BU276" s="47">
        <v>70.17</v>
      </c>
    </row>
    <row r="277" spans="1:73">
      <c r="A277" s="11" t="s">
        <v>316</v>
      </c>
      <c r="B277" s="18">
        <v>7</v>
      </c>
      <c r="C277" s="6" t="s">
        <v>3</v>
      </c>
      <c r="D277" s="21" t="s">
        <v>508</v>
      </c>
      <c r="E277" s="6" t="s">
        <v>40</v>
      </c>
      <c r="F277" s="6" t="s">
        <v>39</v>
      </c>
      <c r="G277" s="6" t="s">
        <v>369</v>
      </c>
      <c r="H277" s="6" t="s">
        <v>38</v>
      </c>
      <c r="I277" s="11" t="s">
        <v>371</v>
      </c>
      <c r="J277" s="21" t="s">
        <v>430</v>
      </c>
      <c r="L277" s="12" t="s">
        <v>406</v>
      </c>
      <c r="M277" s="12" t="s">
        <v>36</v>
      </c>
      <c r="N277" s="6" t="s">
        <v>5</v>
      </c>
      <c r="P277" s="11" t="s">
        <v>444</v>
      </c>
      <c r="R277" s="6" t="s">
        <v>449</v>
      </c>
      <c r="W277" s="6" t="s">
        <v>468</v>
      </c>
      <c r="Z277" s="13" t="s">
        <v>506</v>
      </c>
      <c r="AA277" s="13" t="s">
        <v>507</v>
      </c>
      <c r="AD277" s="11"/>
      <c r="AE277" s="6"/>
      <c r="AF277" s="6"/>
      <c r="AI277" s="35" t="s">
        <v>849</v>
      </c>
      <c r="AJ277" s="35" t="s">
        <v>823</v>
      </c>
      <c r="AK277" s="43">
        <v>39495</v>
      </c>
      <c r="AL277" s="44">
        <v>1.5861000000000001</v>
      </c>
      <c r="AM277" s="44">
        <v>28.857800000000001</v>
      </c>
      <c r="AN277" s="44">
        <v>0.38390000000000002</v>
      </c>
      <c r="AO277" s="44">
        <v>25.716100000000001</v>
      </c>
      <c r="AP277" s="44">
        <v>5.0880000000000001</v>
      </c>
      <c r="AQ277" s="44">
        <v>2.0404</v>
      </c>
      <c r="AR277" s="44">
        <v>2.8349000000000002</v>
      </c>
      <c r="AS277" s="44">
        <v>69.153400000000005</v>
      </c>
      <c r="AT277" s="44">
        <v>8.6989000000000001</v>
      </c>
      <c r="AU277" s="44">
        <v>39.652299999999997</v>
      </c>
      <c r="AV277" s="44">
        <v>1.1950000000000001</v>
      </c>
      <c r="AW277" s="44">
        <v>0.89849999999999997</v>
      </c>
      <c r="AX277" s="45">
        <v>24926.9</v>
      </c>
      <c r="AY277" s="44">
        <v>6.2408999999999999</v>
      </c>
      <c r="AZ277" s="46">
        <v>0</v>
      </c>
      <c r="BA277" s="46">
        <v>22.43</v>
      </c>
      <c r="BB277" s="44">
        <v>0.23449999999999999</v>
      </c>
      <c r="BC277" s="44">
        <v>9.3015000000000008</v>
      </c>
      <c r="BD277" s="46">
        <v>57.14</v>
      </c>
      <c r="BE277" s="44">
        <v>0.92820000000000003</v>
      </c>
      <c r="BF277" s="44">
        <v>0.83109999999999995</v>
      </c>
      <c r="BG277" s="44">
        <v>8.4235000000000007</v>
      </c>
      <c r="BH277" s="47">
        <v>23.76</v>
      </c>
      <c r="BI277" s="47">
        <v>161.38999999999999</v>
      </c>
      <c r="BJ277" s="35" t="s">
        <v>849</v>
      </c>
      <c r="BK277" s="35" t="s">
        <v>836</v>
      </c>
      <c r="BL277" s="43">
        <v>39506</v>
      </c>
      <c r="BM277" s="48">
        <v>65260.3</v>
      </c>
      <c r="BN277" s="48">
        <v>262.39999999999998</v>
      </c>
      <c r="BO277" s="48">
        <v>2475.6999999999998</v>
      </c>
      <c r="BP277" s="35">
        <v>4.9432</v>
      </c>
      <c r="BQ277" s="48">
        <v>4153.5</v>
      </c>
      <c r="BR277" s="47">
        <v>115.7</v>
      </c>
      <c r="BS277" s="48">
        <v>1505.3</v>
      </c>
      <c r="BT277" s="48">
        <v>4179.8999999999996</v>
      </c>
      <c r="BU277" s="47">
        <v>67.66</v>
      </c>
    </row>
    <row r="278" spans="1:73">
      <c r="A278" s="11" t="s">
        <v>317</v>
      </c>
      <c r="B278" s="18">
        <v>8</v>
      </c>
      <c r="C278" s="6" t="s">
        <v>3</v>
      </c>
      <c r="D278" s="21" t="s">
        <v>508</v>
      </c>
      <c r="E278" s="6" t="s">
        <v>40</v>
      </c>
      <c r="F278" s="6" t="s">
        <v>39</v>
      </c>
      <c r="G278" s="6" t="s">
        <v>369</v>
      </c>
      <c r="H278" s="6" t="s">
        <v>38</v>
      </c>
      <c r="I278" s="11" t="s">
        <v>371</v>
      </c>
      <c r="J278" s="21" t="s">
        <v>430</v>
      </c>
      <c r="L278" s="12" t="s">
        <v>406</v>
      </c>
      <c r="M278" s="12" t="s">
        <v>36</v>
      </c>
      <c r="N278" s="6" t="s">
        <v>5</v>
      </c>
      <c r="P278" s="11" t="s">
        <v>444</v>
      </c>
      <c r="R278" s="6" t="s">
        <v>453</v>
      </c>
      <c r="W278" s="6" t="s">
        <v>468</v>
      </c>
      <c r="Z278" s="13" t="s">
        <v>506</v>
      </c>
      <c r="AA278" s="13" t="s">
        <v>507</v>
      </c>
      <c r="AD278" s="11"/>
      <c r="AE278" s="6"/>
      <c r="AF278" s="6"/>
      <c r="AI278" s="35" t="s">
        <v>850</v>
      </c>
      <c r="AJ278" s="35" t="s">
        <v>823</v>
      </c>
      <c r="AK278" s="43">
        <v>39495</v>
      </c>
      <c r="AL278" s="44">
        <v>1.6607000000000001</v>
      </c>
      <c r="AM278" s="44">
        <v>23.906500000000001</v>
      </c>
      <c r="AN278" s="44">
        <v>0.36609999999999998</v>
      </c>
      <c r="AO278" s="44">
        <v>25.258400000000002</v>
      </c>
      <c r="AP278" s="44">
        <v>4.4645999999999999</v>
      </c>
      <c r="AQ278" s="44">
        <v>6.2159000000000004</v>
      </c>
      <c r="AR278" s="44">
        <v>2.2343999999999999</v>
      </c>
      <c r="AS278" s="44">
        <v>49.306699999999999</v>
      </c>
      <c r="AT278" s="44">
        <v>4.9019000000000004</v>
      </c>
      <c r="AU278" s="44">
        <v>68.474699999999999</v>
      </c>
      <c r="AV278" s="44">
        <v>3.9984999999999999</v>
      </c>
      <c r="AW278" s="44">
        <v>0.61170000000000002</v>
      </c>
      <c r="AX278" s="45">
        <v>28951.200000000001</v>
      </c>
      <c r="AY278" s="44">
        <v>10.8368</v>
      </c>
      <c r="AZ278" s="46">
        <v>0</v>
      </c>
      <c r="BA278" s="46">
        <v>28.99</v>
      </c>
      <c r="BB278" s="44">
        <v>0.25690000000000002</v>
      </c>
      <c r="BC278" s="44">
        <v>15.141400000000001</v>
      </c>
      <c r="BD278" s="46">
        <v>0</v>
      </c>
      <c r="BE278" s="44">
        <v>1.3095000000000001</v>
      </c>
      <c r="BF278" s="44">
        <v>0.48230000000000001</v>
      </c>
      <c r="BG278" s="44">
        <v>11.516500000000001</v>
      </c>
      <c r="BH278" s="47">
        <v>72.67</v>
      </c>
      <c r="BI278" s="47">
        <v>247.32</v>
      </c>
      <c r="BJ278" s="35" t="s">
        <v>850</v>
      </c>
      <c r="BK278" s="35" t="s">
        <v>836</v>
      </c>
      <c r="BL278" s="43">
        <v>39506</v>
      </c>
      <c r="BM278" s="48">
        <v>99591.3</v>
      </c>
      <c r="BN278" s="48">
        <v>253.2</v>
      </c>
      <c r="BO278" s="48">
        <v>1331.4</v>
      </c>
      <c r="BP278" s="35">
        <v>2.7795000000000001</v>
      </c>
      <c r="BQ278" s="48">
        <v>3643.5</v>
      </c>
      <c r="BR278" s="47">
        <v>88.7</v>
      </c>
      <c r="BS278" s="48">
        <v>982.6</v>
      </c>
      <c r="BT278" s="48">
        <v>4997.3</v>
      </c>
      <c r="BU278" s="47">
        <v>95.27</v>
      </c>
    </row>
    <row r="279" spans="1:73">
      <c r="A279" s="11" t="s">
        <v>318</v>
      </c>
      <c r="B279" s="18">
        <v>10</v>
      </c>
      <c r="C279" s="6" t="s">
        <v>3</v>
      </c>
      <c r="D279" s="21" t="s">
        <v>508</v>
      </c>
      <c r="E279" s="6" t="s">
        <v>40</v>
      </c>
      <c r="F279" s="6" t="s">
        <v>39</v>
      </c>
      <c r="G279" s="6" t="s">
        <v>369</v>
      </c>
      <c r="H279" s="6" t="s">
        <v>38</v>
      </c>
      <c r="I279" s="11" t="s">
        <v>371</v>
      </c>
      <c r="J279" s="21" t="s">
        <v>430</v>
      </c>
      <c r="L279" s="12" t="s">
        <v>406</v>
      </c>
      <c r="M279" s="12" t="s">
        <v>36</v>
      </c>
      <c r="N279" s="6" t="s">
        <v>5</v>
      </c>
      <c r="P279" s="11" t="s">
        <v>444</v>
      </c>
      <c r="R279" s="6" t="s">
        <v>449</v>
      </c>
      <c r="W279" s="6" t="s">
        <v>468</v>
      </c>
      <c r="Z279" s="13" t="s">
        <v>506</v>
      </c>
      <c r="AA279" s="13" t="s">
        <v>507</v>
      </c>
      <c r="AD279" s="11"/>
      <c r="AE279" s="6"/>
      <c r="AF279" s="6"/>
      <c r="AI279" s="35" t="s">
        <v>851</v>
      </c>
      <c r="AJ279" s="35" t="s">
        <v>823</v>
      </c>
      <c r="AK279" s="43">
        <v>39495</v>
      </c>
      <c r="AL279" s="44">
        <v>0</v>
      </c>
      <c r="AM279" s="44">
        <v>30.634699999999999</v>
      </c>
      <c r="AN279" s="44">
        <v>0.46039999999999998</v>
      </c>
      <c r="AO279" s="44">
        <v>27.111599999999999</v>
      </c>
      <c r="AP279" s="44">
        <v>5.5202999999999998</v>
      </c>
      <c r="AQ279" s="44">
        <v>4.5540000000000003</v>
      </c>
      <c r="AR279" s="44">
        <v>2.9417</v>
      </c>
      <c r="AS279" s="44">
        <v>64.892600000000002</v>
      </c>
      <c r="AT279" s="44">
        <v>8.3851999999999993</v>
      </c>
      <c r="AU279" s="44">
        <v>67.908699999999996</v>
      </c>
      <c r="AV279" s="44">
        <v>3.4777999999999998</v>
      </c>
      <c r="AW279" s="44">
        <v>0.90839999999999999</v>
      </c>
      <c r="AX279" s="45">
        <v>26789</v>
      </c>
      <c r="AY279" s="44">
        <v>13.451599999999999</v>
      </c>
      <c r="AZ279" s="46">
        <v>0</v>
      </c>
      <c r="BA279" s="46">
        <v>48.79</v>
      </c>
      <c r="BB279" s="44">
        <v>0.17199999999999999</v>
      </c>
      <c r="BC279" s="44">
        <v>14.0543</v>
      </c>
      <c r="BD279" s="46">
        <v>50.05</v>
      </c>
      <c r="BE279" s="44">
        <v>1.2986</v>
      </c>
      <c r="BF279" s="44">
        <v>0.74809999999999999</v>
      </c>
      <c r="BG279" s="44">
        <v>13.2303</v>
      </c>
      <c r="BH279" s="47">
        <v>53.05</v>
      </c>
      <c r="BI279" s="47">
        <v>314.05</v>
      </c>
      <c r="BJ279" s="35" t="s">
        <v>851</v>
      </c>
      <c r="BK279" s="35" t="s">
        <v>836</v>
      </c>
      <c r="BL279" s="43">
        <v>39506</v>
      </c>
      <c r="BM279" s="48">
        <v>86439.4</v>
      </c>
      <c r="BN279" s="48">
        <v>417</v>
      </c>
      <c r="BO279" s="48">
        <v>866.6</v>
      </c>
      <c r="BP279" s="35">
        <v>4.5277000000000003</v>
      </c>
      <c r="BQ279" s="48">
        <v>10762.4</v>
      </c>
      <c r="BR279" s="47">
        <v>111.45</v>
      </c>
      <c r="BS279" s="48">
        <v>2631</v>
      </c>
      <c r="BT279" s="48">
        <v>5425</v>
      </c>
      <c r="BU279" s="47">
        <v>96.17</v>
      </c>
    </row>
    <row r="280" spans="1:73">
      <c r="A280" s="11" t="s">
        <v>319</v>
      </c>
      <c r="B280" s="18">
        <v>11</v>
      </c>
      <c r="C280" s="6" t="s">
        <v>3</v>
      </c>
      <c r="D280" s="21" t="s">
        <v>508</v>
      </c>
      <c r="E280" s="6" t="s">
        <v>40</v>
      </c>
      <c r="F280" s="6" t="s">
        <v>39</v>
      </c>
      <c r="G280" s="6" t="s">
        <v>369</v>
      </c>
      <c r="H280" s="6" t="s">
        <v>38</v>
      </c>
      <c r="I280" s="11" t="s">
        <v>371</v>
      </c>
      <c r="J280" s="21" t="s">
        <v>430</v>
      </c>
      <c r="L280" s="12" t="s">
        <v>406</v>
      </c>
      <c r="M280" s="12" t="s">
        <v>36</v>
      </c>
      <c r="N280" s="6" t="s">
        <v>5</v>
      </c>
      <c r="P280" s="11" t="s">
        <v>444</v>
      </c>
      <c r="R280" s="6" t="s">
        <v>449</v>
      </c>
      <c r="W280" s="6" t="s">
        <v>468</v>
      </c>
      <c r="Z280" s="13" t="s">
        <v>506</v>
      </c>
      <c r="AA280" s="13" t="s">
        <v>507</v>
      </c>
      <c r="AD280" s="11"/>
      <c r="AE280" s="6"/>
      <c r="AF280" s="6"/>
      <c r="AI280" s="35" t="s">
        <v>852</v>
      </c>
      <c r="AJ280" s="35" t="s">
        <v>823</v>
      </c>
      <c r="AK280" s="43">
        <v>39495</v>
      </c>
      <c r="AL280" s="44">
        <v>1.3513999999999999</v>
      </c>
      <c r="AM280" s="44">
        <v>38.071300000000001</v>
      </c>
      <c r="AN280" s="44">
        <v>0.45669999999999999</v>
      </c>
      <c r="AO280" s="44">
        <v>34.067799999999998</v>
      </c>
      <c r="AP280" s="44">
        <v>6.8577000000000004</v>
      </c>
      <c r="AQ280" s="44">
        <v>4.5819999999999999</v>
      </c>
      <c r="AR280" s="44">
        <v>3.0691000000000002</v>
      </c>
      <c r="AS280" s="44">
        <v>80.889200000000002</v>
      </c>
      <c r="AT280" s="44">
        <v>9.7119</v>
      </c>
      <c r="AU280" s="44">
        <v>65.355699999999999</v>
      </c>
      <c r="AV280" s="44">
        <v>4.3677000000000001</v>
      </c>
      <c r="AW280" s="44">
        <v>1.1371</v>
      </c>
      <c r="AX280" s="45">
        <v>37985.199999999997</v>
      </c>
      <c r="AY280" s="44">
        <v>11.2729</v>
      </c>
      <c r="AZ280" s="46">
        <v>0</v>
      </c>
      <c r="BA280" s="46">
        <v>48.42</v>
      </c>
      <c r="BB280" s="44">
        <v>0.18740000000000001</v>
      </c>
      <c r="BC280" s="44">
        <v>13.363099999999999</v>
      </c>
      <c r="BD280" s="46">
        <v>0</v>
      </c>
      <c r="BE280" s="44">
        <v>1.2613000000000001</v>
      </c>
      <c r="BF280" s="44">
        <v>0.84119999999999995</v>
      </c>
      <c r="BG280" s="44">
        <v>14.3805</v>
      </c>
      <c r="BH280" s="47">
        <v>96.26</v>
      </c>
      <c r="BI280" s="47">
        <v>280.22000000000003</v>
      </c>
      <c r="BJ280" s="35" t="s">
        <v>852</v>
      </c>
      <c r="BK280" s="35" t="s">
        <v>836</v>
      </c>
      <c r="BL280" s="43">
        <v>39506</v>
      </c>
      <c r="BM280" s="48">
        <v>92082.3</v>
      </c>
      <c r="BN280" s="48">
        <v>522.20000000000005</v>
      </c>
      <c r="BO280" s="48">
        <v>1820.4</v>
      </c>
      <c r="BP280" s="35">
        <v>5.2755999999999998</v>
      </c>
      <c r="BQ280" s="48">
        <v>6728.7</v>
      </c>
      <c r="BR280" s="47">
        <v>257.61</v>
      </c>
      <c r="BS280" s="48">
        <v>1879.4</v>
      </c>
      <c r="BT280" s="48">
        <v>5572.7</v>
      </c>
      <c r="BU280" s="47">
        <v>100.97</v>
      </c>
    </row>
    <row r="281" spans="1:73">
      <c r="A281" s="11" t="s">
        <v>320</v>
      </c>
      <c r="B281" s="18">
        <v>12</v>
      </c>
      <c r="C281" s="6" t="s">
        <v>3</v>
      </c>
      <c r="D281" s="21" t="s">
        <v>508</v>
      </c>
      <c r="E281" s="6" t="s">
        <v>40</v>
      </c>
      <c r="F281" s="6" t="s">
        <v>39</v>
      </c>
      <c r="G281" s="6" t="s">
        <v>369</v>
      </c>
      <c r="H281" s="6" t="s">
        <v>38</v>
      </c>
      <c r="I281" s="11" t="s">
        <v>371</v>
      </c>
      <c r="J281" s="21" t="s">
        <v>430</v>
      </c>
      <c r="L281" s="12" t="s">
        <v>406</v>
      </c>
      <c r="M281" s="12" t="s">
        <v>36</v>
      </c>
      <c r="N281" s="6" t="s">
        <v>5</v>
      </c>
      <c r="P281" s="11" t="s">
        <v>444</v>
      </c>
      <c r="R281" s="6" t="s">
        <v>449</v>
      </c>
      <c r="W281" s="6" t="s">
        <v>468</v>
      </c>
      <c r="Z281" s="13" t="s">
        <v>506</v>
      </c>
      <c r="AA281" s="13" t="s">
        <v>507</v>
      </c>
      <c r="AD281" s="11"/>
      <c r="AE281" s="6"/>
      <c r="AF281" s="6"/>
      <c r="AI281" s="35" t="s">
        <v>853</v>
      </c>
      <c r="AJ281" s="35" t="s">
        <v>823</v>
      </c>
      <c r="AK281" s="43">
        <v>39495</v>
      </c>
      <c r="AL281" s="44">
        <v>1.4404999999999999</v>
      </c>
      <c r="AM281" s="44">
        <v>25.092300000000002</v>
      </c>
      <c r="AN281" s="44">
        <v>0.2923</v>
      </c>
      <c r="AO281" s="44">
        <v>21.888300000000001</v>
      </c>
      <c r="AP281" s="44">
        <v>4.4924999999999997</v>
      </c>
      <c r="AQ281" s="44">
        <v>2.6436999999999999</v>
      </c>
      <c r="AR281" s="44">
        <v>2.1381999999999999</v>
      </c>
      <c r="AS281" s="44">
        <v>46.232799999999997</v>
      </c>
      <c r="AT281" s="44">
        <v>4.5472000000000001</v>
      </c>
      <c r="AU281" s="44">
        <v>46.530500000000004</v>
      </c>
      <c r="AV281" s="44">
        <v>0.93869999999999998</v>
      </c>
      <c r="AW281" s="44">
        <v>0.76329999999999998</v>
      </c>
      <c r="AX281" s="45">
        <v>20434.8</v>
      </c>
      <c r="AY281" s="44">
        <v>9.0694999999999997</v>
      </c>
      <c r="AZ281" s="46">
        <v>0</v>
      </c>
      <c r="BA281" s="46">
        <v>15.47</v>
      </c>
      <c r="BB281" s="44">
        <v>0.23860000000000001</v>
      </c>
      <c r="BC281" s="44">
        <v>9.5098000000000003</v>
      </c>
      <c r="BD281" s="46">
        <v>42.09</v>
      </c>
      <c r="BE281" s="44">
        <v>1.0317000000000001</v>
      </c>
      <c r="BF281" s="44">
        <v>0.58620000000000005</v>
      </c>
      <c r="BG281" s="44">
        <v>8.6471</v>
      </c>
      <c r="BH281" s="47">
        <v>32.26</v>
      </c>
      <c r="BI281" s="47">
        <v>206.09</v>
      </c>
      <c r="BJ281" s="35" t="s">
        <v>853</v>
      </c>
      <c r="BK281" s="35" t="s">
        <v>836</v>
      </c>
      <c r="BL281" s="43">
        <v>39506</v>
      </c>
      <c r="BM281" s="48">
        <v>70904.3</v>
      </c>
      <c r="BN281" s="48">
        <v>175.7</v>
      </c>
      <c r="BO281" s="48">
        <v>2022.6</v>
      </c>
      <c r="BP281" s="35">
        <v>4.0711000000000004</v>
      </c>
      <c r="BQ281" s="48">
        <v>3306</v>
      </c>
      <c r="BR281" s="47">
        <v>68.17</v>
      </c>
      <c r="BS281" s="48">
        <v>1471.8</v>
      </c>
      <c r="BT281" s="48">
        <v>4337.7</v>
      </c>
      <c r="BU281" s="47">
        <v>71.53</v>
      </c>
    </row>
    <row r="282" spans="1:73">
      <c r="A282" s="11" t="s">
        <v>321</v>
      </c>
      <c r="B282" s="18">
        <v>13</v>
      </c>
      <c r="C282" s="6" t="s">
        <v>3</v>
      </c>
      <c r="D282" s="21" t="s">
        <v>508</v>
      </c>
      <c r="E282" s="6" t="s">
        <v>40</v>
      </c>
      <c r="F282" s="6" t="s">
        <v>39</v>
      </c>
      <c r="G282" s="6" t="s">
        <v>369</v>
      </c>
      <c r="H282" s="6" t="s">
        <v>38</v>
      </c>
      <c r="I282" s="11" t="s">
        <v>371</v>
      </c>
      <c r="J282" s="21" t="s">
        <v>430</v>
      </c>
      <c r="L282" s="12" t="s">
        <v>406</v>
      </c>
      <c r="M282" s="12" t="s">
        <v>36</v>
      </c>
      <c r="N282" s="6" t="s">
        <v>5</v>
      </c>
      <c r="P282" s="11" t="s">
        <v>444</v>
      </c>
      <c r="R282" s="6" t="s">
        <v>449</v>
      </c>
      <c r="W282" s="6" t="s">
        <v>468</v>
      </c>
      <c r="Z282" s="13" t="s">
        <v>506</v>
      </c>
      <c r="AA282" s="13" t="s">
        <v>507</v>
      </c>
      <c r="AD282" s="11"/>
      <c r="AE282" s="6"/>
      <c r="AF282" s="6"/>
      <c r="AI282" s="35" t="s">
        <v>854</v>
      </c>
      <c r="AJ282" s="35" t="s">
        <v>823</v>
      </c>
      <c r="AK282" s="43">
        <v>39495</v>
      </c>
      <c r="AL282" s="44">
        <v>2.1402999999999999</v>
      </c>
      <c r="AM282" s="44">
        <v>27.212599999999998</v>
      </c>
      <c r="AN282" s="44">
        <v>0.34289999999999998</v>
      </c>
      <c r="AO282" s="44">
        <v>23.175699999999999</v>
      </c>
      <c r="AP282" s="44">
        <v>4.4027000000000003</v>
      </c>
      <c r="AQ282" s="44">
        <v>2.5289000000000001</v>
      </c>
      <c r="AR282" s="44">
        <v>2.4918</v>
      </c>
      <c r="AS282" s="44">
        <v>55.634700000000002</v>
      </c>
      <c r="AT282" s="44">
        <v>6.8673000000000002</v>
      </c>
      <c r="AU282" s="44">
        <v>45.068899999999999</v>
      </c>
      <c r="AV282" s="44">
        <v>0.73419999999999996</v>
      </c>
      <c r="AW282" s="44">
        <v>0.74480000000000002</v>
      </c>
      <c r="AX282" s="45">
        <v>30123.599999999999</v>
      </c>
      <c r="AY282" s="44">
        <v>7.6344000000000003</v>
      </c>
      <c r="AZ282" s="46">
        <v>0</v>
      </c>
      <c r="BA282" s="46">
        <v>13.67</v>
      </c>
      <c r="BB282" s="44">
        <v>0.2671</v>
      </c>
      <c r="BC282" s="44">
        <v>9.3353999999999999</v>
      </c>
      <c r="BD282" s="46">
        <v>0</v>
      </c>
      <c r="BE282" s="44">
        <v>1.0321</v>
      </c>
      <c r="BF282" s="44">
        <v>0.59119999999999995</v>
      </c>
      <c r="BG282" s="44">
        <v>8.4777000000000005</v>
      </c>
      <c r="BH282" s="47">
        <v>25.61</v>
      </c>
      <c r="BI282" s="47">
        <v>172.39</v>
      </c>
      <c r="BJ282" s="35" t="s">
        <v>854</v>
      </c>
      <c r="BK282" s="35" t="s">
        <v>836</v>
      </c>
      <c r="BL282" s="43">
        <v>39506</v>
      </c>
      <c r="BM282" s="48">
        <v>67343.100000000006</v>
      </c>
      <c r="BN282" s="48">
        <v>194.8</v>
      </c>
      <c r="BO282" s="48">
        <v>1804.3</v>
      </c>
      <c r="BP282" s="35">
        <v>3.101</v>
      </c>
      <c r="BQ282" s="48">
        <v>3471.2</v>
      </c>
      <c r="BR282" s="47">
        <v>67.98</v>
      </c>
      <c r="BS282" s="48">
        <v>1332.1</v>
      </c>
      <c r="BT282" s="48">
        <v>3880</v>
      </c>
      <c r="BU282" s="47">
        <v>77.930000000000007</v>
      </c>
    </row>
    <row r="283" spans="1:73">
      <c r="A283" s="11" t="s">
        <v>322</v>
      </c>
      <c r="B283" s="18">
        <v>14</v>
      </c>
      <c r="C283" s="6" t="s">
        <v>3</v>
      </c>
      <c r="D283" s="21" t="s">
        <v>508</v>
      </c>
      <c r="E283" s="6" t="s">
        <v>40</v>
      </c>
      <c r="F283" s="6" t="s">
        <v>39</v>
      </c>
      <c r="G283" s="6" t="s">
        <v>369</v>
      </c>
      <c r="H283" s="6" t="s">
        <v>38</v>
      </c>
      <c r="I283" s="11" t="s">
        <v>371</v>
      </c>
      <c r="J283" s="21" t="s">
        <v>430</v>
      </c>
      <c r="L283" s="12" t="s">
        <v>406</v>
      </c>
      <c r="M283" s="12" t="s">
        <v>36</v>
      </c>
      <c r="N283" s="6" t="s">
        <v>5</v>
      </c>
      <c r="P283" s="11" t="s">
        <v>444</v>
      </c>
      <c r="R283" s="6" t="s">
        <v>449</v>
      </c>
      <c r="W283" s="6" t="s">
        <v>468</v>
      </c>
      <c r="Z283" s="13" t="s">
        <v>506</v>
      </c>
      <c r="AA283" s="13" t="s">
        <v>507</v>
      </c>
      <c r="AD283" s="11"/>
      <c r="AE283" s="6"/>
      <c r="AF283" s="6"/>
      <c r="AI283" s="35" t="s">
        <v>855</v>
      </c>
      <c r="AJ283" s="35" t="s">
        <v>823</v>
      </c>
      <c r="AK283" s="43">
        <v>39495</v>
      </c>
      <c r="AL283" s="44">
        <v>1.6177999999999999</v>
      </c>
      <c r="AM283" s="44">
        <v>34.341000000000001</v>
      </c>
      <c r="AN283" s="44">
        <v>0.48399999999999999</v>
      </c>
      <c r="AO283" s="44">
        <v>30.3169</v>
      </c>
      <c r="AP283" s="44">
        <v>6.2290000000000001</v>
      </c>
      <c r="AQ283" s="44">
        <v>4.3617999999999997</v>
      </c>
      <c r="AR283" s="44">
        <v>3.1873999999999998</v>
      </c>
      <c r="AS283" s="44">
        <v>73.024299999999997</v>
      </c>
      <c r="AT283" s="44">
        <v>8.4840999999999998</v>
      </c>
      <c r="AU283" s="44">
        <v>60.727699999999999</v>
      </c>
      <c r="AV283" s="44">
        <v>3.4695999999999998</v>
      </c>
      <c r="AW283" s="44">
        <v>1.0684</v>
      </c>
      <c r="AX283" s="45">
        <v>37641.800000000003</v>
      </c>
      <c r="AY283" s="44">
        <v>11.4499</v>
      </c>
      <c r="AZ283" s="46">
        <v>0</v>
      </c>
      <c r="BA283" s="46">
        <v>45.09</v>
      </c>
      <c r="BB283" s="44">
        <v>0.23449999999999999</v>
      </c>
      <c r="BC283" s="44">
        <v>12.731299999999999</v>
      </c>
      <c r="BD283" s="46">
        <v>0</v>
      </c>
      <c r="BE283" s="44">
        <v>1.1356999999999999</v>
      </c>
      <c r="BF283" s="44">
        <v>0.79979999999999996</v>
      </c>
      <c r="BG283" s="44">
        <v>12.007999999999999</v>
      </c>
      <c r="BH283" s="47">
        <v>45.61</v>
      </c>
      <c r="BI283" s="47">
        <v>296.91000000000003</v>
      </c>
      <c r="BJ283" s="35" t="s">
        <v>855</v>
      </c>
      <c r="BK283" s="35" t="s">
        <v>836</v>
      </c>
      <c r="BL283" s="43">
        <v>39506</v>
      </c>
      <c r="BM283" s="48">
        <v>85198.9</v>
      </c>
      <c r="BN283" s="48">
        <v>335.6</v>
      </c>
      <c r="BO283" s="48">
        <v>1687</v>
      </c>
      <c r="BP283" s="35">
        <v>4.8894000000000002</v>
      </c>
      <c r="BQ283" s="48">
        <v>7063.9</v>
      </c>
      <c r="BR283" s="47">
        <v>139.01</v>
      </c>
      <c r="BS283" s="48">
        <v>1790.2</v>
      </c>
      <c r="BT283" s="48">
        <v>4844.3</v>
      </c>
      <c r="BU283" s="47">
        <v>88.21</v>
      </c>
    </row>
    <row r="284" spans="1:73">
      <c r="A284" s="11" t="s">
        <v>323</v>
      </c>
      <c r="B284" s="18">
        <v>15</v>
      </c>
      <c r="C284" s="6" t="s">
        <v>3</v>
      </c>
      <c r="D284" s="21" t="s">
        <v>508</v>
      </c>
      <c r="E284" s="6" t="s">
        <v>40</v>
      </c>
      <c r="F284" s="6" t="s">
        <v>39</v>
      </c>
      <c r="G284" s="6" t="s">
        <v>369</v>
      </c>
      <c r="H284" s="6" t="s">
        <v>38</v>
      </c>
      <c r="I284" s="11" t="s">
        <v>371</v>
      </c>
      <c r="J284" s="21" t="s">
        <v>430</v>
      </c>
      <c r="L284" s="12" t="s">
        <v>406</v>
      </c>
      <c r="M284" s="12" t="s">
        <v>36</v>
      </c>
      <c r="N284" s="6" t="s">
        <v>5</v>
      </c>
      <c r="P284" s="11" t="s">
        <v>444</v>
      </c>
      <c r="R284" s="6" t="s">
        <v>449</v>
      </c>
      <c r="W284" s="6" t="s">
        <v>468</v>
      </c>
      <c r="Z284" s="13" t="s">
        <v>506</v>
      </c>
      <c r="AA284" s="13" t="s">
        <v>507</v>
      </c>
      <c r="AD284" s="11"/>
      <c r="AE284" s="6"/>
      <c r="AF284" s="6"/>
      <c r="AI284" s="35" t="s">
        <v>856</v>
      </c>
      <c r="AJ284" s="35" t="s">
        <v>823</v>
      </c>
      <c r="AK284" s="43">
        <v>39495</v>
      </c>
      <c r="AL284" s="44">
        <v>1.4852000000000001</v>
      </c>
      <c r="AM284" s="44">
        <v>23.751200000000001</v>
      </c>
      <c r="AN284" s="44">
        <v>0.29099999999999998</v>
      </c>
      <c r="AO284" s="44">
        <v>19.838899999999999</v>
      </c>
      <c r="AP284" s="44">
        <v>3.6387</v>
      </c>
      <c r="AQ284" s="44">
        <v>2.2414999999999998</v>
      </c>
      <c r="AR284" s="44">
        <v>1.7375</v>
      </c>
      <c r="AS284" s="44">
        <v>47.293500000000002</v>
      </c>
      <c r="AT284" s="44">
        <v>6.3602999999999996</v>
      </c>
      <c r="AU284" s="44">
        <v>43.557899999999997</v>
      </c>
      <c r="AV284" s="44">
        <v>2.8060999999999998</v>
      </c>
      <c r="AW284" s="44">
        <v>0.59019999999999995</v>
      </c>
      <c r="AX284" s="45">
        <v>18318.400000000001</v>
      </c>
      <c r="AY284" s="44">
        <v>8.7954000000000008</v>
      </c>
      <c r="AZ284" s="46">
        <v>0</v>
      </c>
      <c r="BA284" s="46">
        <v>25.61</v>
      </c>
      <c r="BB284" s="44">
        <v>0.15790000000000001</v>
      </c>
      <c r="BC284" s="44">
        <v>9.2853999999999992</v>
      </c>
      <c r="BD284" s="46">
        <v>38.590000000000003</v>
      </c>
      <c r="BE284" s="44">
        <v>0.98060000000000003</v>
      </c>
      <c r="BF284" s="44">
        <v>0.46360000000000001</v>
      </c>
      <c r="BG284" s="44">
        <v>8.3468</v>
      </c>
      <c r="BH284" s="47">
        <v>35.270000000000003</v>
      </c>
      <c r="BI284" s="47">
        <v>211.62</v>
      </c>
      <c r="BJ284" s="35" t="s">
        <v>856</v>
      </c>
      <c r="BK284" s="35" t="s">
        <v>836</v>
      </c>
      <c r="BL284" s="43">
        <v>39506</v>
      </c>
      <c r="BM284" s="48">
        <v>57325.5</v>
      </c>
      <c r="BN284" s="48">
        <v>232.3</v>
      </c>
      <c r="BO284" s="48">
        <v>1814.2</v>
      </c>
      <c r="BP284" s="35">
        <v>2.5400999999999998</v>
      </c>
      <c r="BQ284" s="48">
        <v>3795</v>
      </c>
      <c r="BR284" s="47">
        <v>89.76</v>
      </c>
      <c r="BS284" s="48">
        <v>958.7</v>
      </c>
      <c r="BT284" s="48">
        <v>4009</v>
      </c>
      <c r="BU284" s="47">
        <v>62.85</v>
      </c>
    </row>
    <row r="285" spans="1:73">
      <c r="A285" s="11" t="s">
        <v>324</v>
      </c>
      <c r="B285" s="18">
        <v>16</v>
      </c>
      <c r="C285" s="6" t="s">
        <v>3</v>
      </c>
      <c r="D285" s="21" t="s">
        <v>508</v>
      </c>
      <c r="E285" s="6" t="s">
        <v>40</v>
      </c>
      <c r="F285" s="6" t="s">
        <v>39</v>
      </c>
      <c r="G285" s="6" t="s">
        <v>369</v>
      </c>
      <c r="H285" s="6" t="s">
        <v>38</v>
      </c>
      <c r="I285" s="11" t="s">
        <v>371</v>
      </c>
      <c r="J285" s="21" t="s">
        <v>430</v>
      </c>
      <c r="L285" s="12" t="s">
        <v>406</v>
      </c>
      <c r="M285" s="12" t="s">
        <v>36</v>
      </c>
      <c r="N285" s="6" t="s">
        <v>5</v>
      </c>
      <c r="P285" s="11" t="s">
        <v>444</v>
      </c>
      <c r="R285" s="6" t="s">
        <v>450</v>
      </c>
      <c r="W285" s="6" t="s">
        <v>468</v>
      </c>
      <c r="Z285" s="13" t="s">
        <v>506</v>
      </c>
      <c r="AA285" s="13" t="s">
        <v>507</v>
      </c>
      <c r="AD285" s="11"/>
      <c r="AE285" s="6"/>
      <c r="AF285" s="6"/>
      <c r="AI285" s="35" t="s">
        <v>857</v>
      </c>
      <c r="AJ285" s="35" t="s">
        <v>823</v>
      </c>
      <c r="AK285" s="43">
        <v>39495</v>
      </c>
      <c r="AL285" s="44">
        <v>0</v>
      </c>
      <c r="AM285" s="44">
        <v>40.991799999999998</v>
      </c>
      <c r="AN285" s="44">
        <v>0.53559999999999997</v>
      </c>
      <c r="AO285" s="44">
        <v>36.464300000000001</v>
      </c>
      <c r="AP285" s="44">
        <v>7.2268999999999997</v>
      </c>
      <c r="AQ285" s="44">
        <v>5.0807000000000002</v>
      </c>
      <c r="AR285" s="44">
        <v>3.5457999999999998</v>
      </c>
      <c r="AS285" s="44">
        <v>86.633700000000005</v>
      </c>
      <c r="AT285" s="44">
        <v>7.0425000000000004</v>
      </c>
      <c r="AU285" s="44">
        <v>68.371799999999993</v>
      </c>
      <c r="AV285" s="44">
        <v>4.1024000000000003</v>
      </c>
      <c r="AW285" s="44">
        <v>1.0462</v>
      </c>
      <c r="AX285" s="45">
        <v>25504.1</v>
      </c>
      <c r="AY285" s="44">
        <v>18.812799999999999</v>
      </c>
      <c r="AZ285" s="46">
        <v>0</v>
      </c>
      <c r="BA285" s="46">
        <v>51.68</v>
      </c>
      <c r="BB285" s="44">
        <v>0.1976</v>
      </c>
      <c r="BC285" s="44">
        <v>13.0138</v>
      </c>
      <c r="BD285" s="46">
        <v>52.58</v>
      </c>
      <c r="BE285" s="44">
        <v>1.4167000000000001</v>
      </c>
      <c r="BF285" s="44">
        <v>0.88260000000000005</v>
      </c>
      <c r="BG285" s="44">
        <v>16.0716</v>
      </c>
      <c r="BH285" s="47">
        <v>57.36</v>
      </c>
      <c r="BI285" s="47">
        <v>443.38</v>
      </c>
      <c r="BJ285" s="35" t="s">
        <v>857</v>
      </c>
      <c r="BK285" s="35" t="s">
        <v>836</v>
      </c>
      <c r="BL285" s="43">
        <v>39506</v>
      </c>
      <c r="BM285" s="48">
        <v>91146.2</v>
      </c>
      <c r="BN285" s="48">
        <v>509.7</v>
      </c>
      <c r="BO285" s="48">
        <v>1557.9</v>
      </c>
      <c r="BP285" s="35">
        <v>5.3761000000000001</v>
      </c>
      <c r="BQ285" s="48">
        <v>9051.7000000000007</v>
      </c>
      <c r="BR285" s="47">
        <v>127.87</v>
      </c>
      <c r="BS285" s="48">
        <v>2912.6</v>
      </c>
      <c r="BT285" s="48">
        <v>6254.8</v>
      </c>
      <c r="BU285" s="47">
        <v>99.31</v>
      </c>
    </row>
    <row r="286" spans="1:73">
      <c r="A286" s="11" t="s">
        <v>325</v>
      </c>
      <c r="B286" s="18">
        <v>17</v>
      </c>
      <c r="C286" s="6" t="s">
        <v>3</v>
      </c>
      <c r="D286" s="21" t="s">
        <v>508</v>
      </c>
      <c r="E286" s="6" t="s">
        <v>40</v>
      </c>
      <c r="F286" s="6" t="s">
        <v>39</v>
      </c>
      <c r="G286" s="6" t="s">
        <v>369</v>
      </c>
      <c r="H286" s="6" t="s">
        <v>38</v>
      </c>
      <c r="I286" s="11" t="s">
        <v>371</v>
      </c>
      <c r="J286" s="21" t="s">
        <v>430</v>
      </c>
      <c r="L286" s="12" t="s">
        <v>406</v>
      </c>
      <c r="M286" s="12" t="s">
        <v>36</v>
      </c>
      <c r="N286" s="6" t="s">
        <v>5</v>
      </c>
      <c r="P286" s="11" t="s">
        <v>444</v>
      </c>
      <c r="R286" s="6" t="s">
        <v>449</v>
      </c>
      <c r="W286" s="6" t="s">
        <v>468</v>
      </c>
      <c r="Z286" s="13" t="s">
        <v>506</v>
      </c>
      <c r="AA286" s="13" t="s">
        <v>507</v>
      </c>
      <c r="AD286" s="11"/>
      <c r="AE286" s="6"/>
      <c r="AF286" s="6"/>
      <c r="AI286" s="35" t="s">
        <v>858</v>
      </c>
      <c r="AJ286" s="35" t="s">
        <v>823</v>
      </c>
      <c r="AK286" s="43">
        <v>39495</v>
      </c>
      <c r="AL286" s="44">
        <v>1.0853999999999999</v>
      </c>
      <c r="AM286" s="44">
        <v>39.3748</v>
      </c>
      <c r="AN286" s="44">
        <v>0.25090000000000001</v>
      </c>
      <c r="AO286" s="44">
        <v>26.395700000000001</v>
      </c>
      <c r="AP286" s="44">
        <v>4.1661000000000001</v>
      </c>
      <c r="AQ286" s="44">
        <v>2.3218999999999999</v>
      </c>
      <c r="AR286" s="44">
        <v>1.7695000000000001</v>
      </c>
      <c r="AS286" s="44">
        <v>68.752600000000001</v>
      </c>
      <c r="AT286" s="44">
        <v>5.7526000000000002</v>
      </c>
      <c r="AU286" s="44">
        <v>68.498900000000006</v>
      </c>
      <c r="AV286" s="44">
        <v>3.4308000000000001</v>
      </c>
      <c r="AW286" s="44">
        <v>0.64319999999999999</v>
      </c>
      <c r="AX286" s="45">
        <v>18568.2</v>
      </c>
      <c r="AY286" s="44">
        <v>10.109</v>
      </c>
      <c r="AZ286" s="46">
        <v>0</v>
      </c>
      <c r="BA286" s="46">
        <v>18.84</v>
      </c>
      <c r="BB286" s="44">
        <v>0.23219999999999999</v>
      </c>
      <c r="BC286" s="44">
        <v>11.5512</v>
      </c>
      <c r="BD286" s="46">
        <v>0</v>
      </c>
      <c r="BE286" s="44">
        <v>1.1811</v>
      </c>
      <c r="BF286" s="44">
        <v>0.41370000000000001</v>
      </c>
      <c r="BG286" s="44">
        <v>9.9057999999999993</v>
      </c>
      <c r="BH286" s="47">
        <v>41.95</v>
      </c>
      <c r="BI286" s="47">
        <v>252.73</v>
      </c>
      <c r="BJ286" s="35" t="s">
        <v>858</v>
      </c>
      <c r="BK286" s="35" t="s">
        <v>836</v>
      </c>
      <c r="BL286" s="43">
        <v>39506</v>
      </c>
      <c r="BM286" s="48">
        <v>71279.600000000006</v>
      </c>
      <c r="BN286" s="48">
        <v>251.8</v>
      </c>
      <c r="BO286" s="48">
        <v>1212</v>
      </c>
      <c r="BP286" s="35">
        <v>3.5154000000000001</v>
      </c>
      <c r="BQ286" s="48">
        <v>3550.3</v>
      </c>
      <c r="BR286" s="47">
        <v>107.44</v>
      </c>
      <c r="BS286" s="48">
        <v>631.9</v>
      </c>
      <c r="BT286" s="48">
        <v>4702.5</v>
      </c>
      <c r="BU286" s="47">
        <v>93.42</v>
      </c>
    </row>
    <row r="287" spans="1:73">
      <c r="A287" s="11" t="s">
        <v>326</v>
      </c>
      <c r="B287" s="18">
        <v>18</v>
      </c>
      <c r="C287" s="6" t="s">
        <v>3</v>
      </c>
      <c r="D287" s="21" t="s">
        <v>508</v>
      </c>
      <c r="E287" s="6" t="s">
        <v>40</v>
      </c>
      <c r="F287" s="6" t="s">
        <v>39</v>
      </c>
      <c r="G287" s="6" t="s">
        <v>369</v>
      </c>
      <c r="H287" s="6" t="s">
        <v>38</v>
      </c>
      <c r="I287" s="11" t="s">
        <v>371</v>
      </c>
      <c r="J287" s="21" t="s">
        <v>430</v>
      </c>
      <c r="L287" s="12" t="s">
        <v>406</v>
      </c>
      <c r="M287" s="12" t="s">
        <v>36</v>
      </c>
      <c r="N287" s="6" t="s">
        <v>5</v>
      </c>
      <c r="P287" s="11" t="s">
        <v>444</v>
      </c>
      <c r="R287" s="6" t="s">
        <v>450</v>
      </c>
      <c r="W287" s="6" t="s">
        <v>468</v>
      </c>
      <c r="Z287" s="13" t="s">
        <v>506</v>
      </c>
      <c r="AA287" s="13" t="s">
        <v>507</v>
      </c>
      <c r="AD287" s="11"/>
      <c r="AE287" s="6"/>
      <c r="AF287" s="6"/>
      <c r="AI287" s="35" t="s">
        <v>859</v>
      </c>
      <c r="AJ287" s="35" t="s">
        <v>823</v>
      </c>
      <c r="AK287" s="43">
        <v>39495</v>
      </c>
      <c r="AL287" s="44">
        <v>0</v>
      </c>
      <c r="AM287" s="44">
        <v>34.473199999999999</v>
      </c>
      <c r="AN287" s="44">
        <v>0.49869999999999998</v>
      </c>
      <c r="AO287" s="44">
        <v>29.4087</v>
      </c>
      <c r="AP287" s="44">
        <v>5.5701000000000001</v>
      </c>
      <c r="AQ287" s="44">
        <v>4.5366</v>
      </c>
      <c r="AR287" s="44">
        <v>3.0211999999999999</v>
      </c>
      <c r="AS287" s="44">
        <v>71.057199999999995</v>
      </c>
      <c r="AT287" s="44">
        <v>7.3868999999999998</v>
      </c>
      <c r="AU287" s="44">
        <v>90.724900000000005</v>
      </c>
      <c r="AV287" s="44">
        <v>4.9500999999999999</v>
      </c>
      <c r="AW287" s="44">
        <v>0.81940000000000002</v>
      </c>
      <c r="AX287" s="45">
        <v>21917.599999999999</v>
      </c>
      <c r="AY287" s="44">
        <v>18.574400000000001</v>
      </c>
      <c r="AZ287" s="46">
        <v>0</v>
      </c>
      <c r="BA287" s="46">
        <v>65.63</v>
      </c>
      <c r="BB287" s="44">
        <v>0.1996</v>
      </c>
      <c r="BC287" s="44">
        <v>15.388400000000001</v>
      </c>
      <c r="BD287" s="46">
        <v>0</v>
      </c>
      <c r="BE287" s="44">
        <v>1.4370000000000001</v>
      </c>
      <c r="BF287" s="44">
        <v>0.80159999999999998</v>
      </c>
      <c r="BG287" s="44">
        <v>13.370900000000001</v>
      </c>
      <c r="BH287" s="47">
        <v>43.53</v>
      </c>
      <c r="BI287" s="47">
        <v>444.07</v>
      </c>
      <c r="BJ287" s="35" t="s">
        <v>859</v>
      </c>
      <c r="BK287" s="35" t="s">
        <v>836</v>
      </c>
      <c r="BL287" s="43">
        <v>39506</v>
      </c>
      <c r="BM287" s="48">
        <v>83265</v>
      </c>
      <c r="BN287" s="48">
        <v>545.79999999999995</v>
      </c>
      <c r="BO287" s="48">
        <v>0</v>
      </c>
      <c r="BP287" s="35">
        <v>3.9643000000000002</v>
      </c>
      <c r="BQ287" s="48">
        <v>11660.6</v>
      </c>
      <c r="BR287" s="47">
        <v>381.32</v>
      </c>
      <c r="BS287" s="48">
        <v>662</v>
      </c>
      <c r="BT287" s="48">
        <v>5717.4</v>
      </c>
      <c r="BU287" s="47">
        <v>94.3</v>
      </c>
    </row>
    <row r="288" spans="1:73">
      <c r="A288" s="11" t="s">
        <v>327</v>
      </c>
      <c r="B288" s="18">
        <v>19</v>
      </c>
      <c r="C288" s="6" t="s">
        <v>3</v>
      </c>
      <c r="D288" s="21" t="s">
        <v>508</v>
      </c>
      <c r="E288" s="6" t="s">
        <v>40</v>
      </c>
      <c r="F288" s="6" t="s">
        <v>39</v>
      </c>
      <c r="G288" s="6" t="s">
        <v>369</v>
      </c>
      <c r="H288" s="6" t="s">
        <v>38</v>
      </c>
      <c r="I288" s="11" t="s">
        <v>371</v>
      </c>
      <c r="J288" s="21" t="s">
        <v>430</v>
      </c>
      <c r="L288" s="12" t="s">
        <v>406</v>
      </c>
      <c r="M288" s="12" t="s">
        <v>36</v>
      </c>
      <c r="N288" s="6" t="s">
        <v>5</v>
      </c>
      <c r="P288" s="11" t="s">
        <v>444</v>
      </c>
      <c r="R288" s="6" t="s">
        <v>449</v>
      </c>
      <c r="W288" s="6" t="s">
        <v>468</v>
      </c>
      <c r="Z288" s="13" t="s">
        <v>506</v>
      </c>
      <c r="AA288" s="13" t="s">
        <v>507</v>
      </c>
      <c r="AD288" s="11"/>
      <c r="AE288" s="6"/>
      <c r="AF288" s="6"/>
      <c r="AI288" s="35" t="s">
        <v>860</v>
      </c>
      <c r="AJ288" s="35" t="s">
        <v>823</v>
      </c>
      <c r="AK288" s="43">
        <v>39495</v>
      </c>
      <c r="AL288" s="44">
        <v>1.0149999999999999</v>
      </c>
      <c r="AM288" s="44">
        <v>33.468000000000004</v>
      </c>
      <c r="AN288" s="44">
        <v>0.56069999999999998</v>
      </c>
      <c r="AO288" s="44">
        <v>28.9621</v>
      </c>
      <c r="AP288" s="44">
        <v>5.8543000000000003</v>
      </c>
      <c r="AQ288" s="44">
        <v>4.8143000000000002</v>
      </c>
      <c r="AR288" s="44">
        <v>3.5182000000000002</v>
      </c>
      <c r="AS288" s="44">
        <v>67.581100000000006</v>
      </c>
      <c r="AT288" s="44">
        <v>5.3383000000000003</v>
      </c>
      <c r="AU288" s="44">
        <v>62.9801</v>
      </c>
      <c r="AV288" s="44">
        <v>4.1155999999999997</v>
      </c>
      <c r="AW288" s="44">
        <v>0.91749999999999998</v>
      </c>
      <c r="AX288" s="45">
        <v>21620.2</v>
      </c>
      <c r="AY288" s="44">
        <v>16.030999999999999</v>
      </c>
      <c r="AZ288" s="46">
        <v>0</v>
      </c>
      <c r="BA288" s="46">
        <v>52.83</v>
      </c>
      <c r="BB288" s="44">
        <v>0.2046</v>
      </c>
      <c r="BC288" s="44">
        <v>12.135</v>
      </c>
      <c r="BD288" s="46">
        <v>68.709999999999994</v>
      </c>
      <c r="BE288" s="44">
        <v>1.4579</v>
      </c>
      <c r="BF288" s="44">
        <v>0.78620000000000001</v>
      </c>
      <c r="BG288" s="44">
        <v>12.9223</v>
      </c>
      <c r="BH288" s="47">
        <v>38.340000000000003</v>
      </c>
      <c r="BI288" s="47">
        <v>372.94</v>
      </c>
      <c r="BJ288" s="35" t="s">
        <v>860</v>
      </c>
      <c r="BK288" s="35" t="s">
        <v>836</v>
      </c>
      <c r="BL288" s="43">
        <v>39506</v>
      </c>
      <c r="BM288" s="48">
        <v>81927.100000000006</v>
      </c>
      <c r="BN288" s="48">
        <v>401.7</v>
      </c>
      <c r="BO288" s="48">
        <v>2042.1</v>
      </c>
      <c r="BP288" s="35">
        <v>5.8494999999999999</v>
      </c>
      <c r="BQ288" s="48">
        <v>10762.4</v>
      </c>
      <c r="BR288" s="47">
        <v>166.15</v>
      </c>
      <c r="BS288" s="48">
        <v>2858.1</v>
      </c>
      <c r="BT288" s="48">
        <v>6143.8</v>
      </c>
      <c r="BU288" s="47">
        <v>80.56</v>
      </c>
    </row>
    <row r="289" spans="1:73">
      <c r="A289" s="11" t="s">
        <v>328</v>
      </c>
      <c r="B289" s="18">
        <v>20</v>
      </c>
      <c r="C289" s="6" t="s">
        <v>3</v>
      </c>
      <c r="D289" s="21" t="s">
        <v>508</v>
      </c>
      <c r="E289" s="6" t="s">
        <v>40</v>
      </c>
      <c r="F289" s="6" t="s">
        <v>39</v>
      </c>
      <c r="G289" s="6" t="s">
        <v>369</v>
      </c>
      <c r="H289" s="6" t="s">
        <v>38</v>
      </c>
      <c r="I289" s="11" t="s">
        <v>371</v>
      </c>
      <c r="J289" s="21" t="s">
        <v>430</v>
      </c>
      <c r="L289" s="12" t="s">
        <v>406</v>
      </c>
      <c r="M289" s="12" t="s">
        <v>36</v>
      </c>
      <c r="N289" s="6" t="s">
        <v>5</v>
      </c>
      <c r="P289" s="6" t="s">
        <v>439</v>
      </c>
      <c r="R289" s="6" t="s">
        <v>449</v>
      </c>
      <c r="W289" s="6" t="s">
        <v>468</v>
      </c>
      <c r="Z289" s="13" t="s">
        <v>506</v>
      </c>
      <c r="AA289" s="13" t="s">
        <v>507</v>
      </c>
      <c r="AD289" s="11"/>
      <c r="AE289" s="6"/>
      <c r="AF289" s="6"/>
      <c r="AI289" s="35" t="s">
        <v>861</v>
      </c>
      <c r="AJ289" s="35" t="s">
        <v>823</v>
      </c>
      <c r="AK289" s="43">
        <v>39495</v>
      </c>
      <c r="AL289" s="44">
        <v>1.0174000000000001</v>
      </c>
      <c r="AM289" s="44">
        <v>48.536900000000003</v>
      </c>
      <c r="AN289" s="44">
        <v>0.57340000000000002</v>
      </c>
      <c r="AO289" s="44">
        <v>40.0045</v>
      </c>
      <c r="AP289" s="44">
        <v>8.5165000000000006</v>
      </c>
      <c r="AQ289" s="44">
        <v>6.3289</v>
      </c>
      <c r="AR289" s="44">
        <v>4.1825999999999999</v>
      </c>
      <c r="AS289" s="44">
        <v>100.81</v>
      </c>
      <c r="AT289" s="44">
        <v>15.645</v>
      </c>
      <c r="AU289" s="44">
        <v>97.834199999999996</v>
      </c>
      <c r="AV289" s="44">
        <v>4.8414000000000001</v>
      </c>
      <c r="AW289" s="44">
        <v>1.4759</v>
      </c>
      <c r="AX289" s="45">
        <v>34822.1</v>
      </c>
      <c r="AY289" s="44">
        <v>14.5296</v>
      </c>
      <c r="AZ289" s="46">
        <v>0</v>
      </c>
      <c r="BA289" s="46">
        <v>69.349999999999994</v>
      </c>
      <c r="BB289" s="44">
        <v>0.25679999999999997</v>
      </c>
      <c r="BC289" s="44">
        <v>20.604099999999999</v>
      </c>
      <c r="BD289" s="46">
        <v>47.95</v>
      </c>
      <c r="BE289" s="44">
        <v>1.8485</v>
      </c>
      <c r="BF289" s="44">
        <v>1.0236000000000001</v>
      </c>
      <c r="BG289" s="44">
        <v>17.672899999999998</v>
      </c>
      <c r="BH289" s="47">
        <v>78.319999999999993</v>
      </c>
      <c r="BI289" s="47">
        <v>362.85</v>
      </c>
      <c r="BJ289" s="35" t="s">
        <v>861</v>
      </c>
      <c r="BK289" s="35" t="s">
        <v>836</v>
      </c>
      <c r="BL289" s="43">
        <v>39506</v>
      </c>
      <c r="BM289" s="48">
        <v>121380.9</v>
      </c>
      <c r="BN289" s="48">
        <v>421.3</v>
      </c>
      <c r="BO289" s="48">
        <v>3062.6</v>
      </c>
      <c r="BP289" s="35">
        <v>6.8864999999999998</v>
      </c>
      <c r="BQ289" s="48">
        <v>13408.7</v>
      </c>
      <c r="BR289" s="47">
        <v>505.67</v>
      </c>
      <c r="BS289" s="48">
        <v>2020.1</v>
      </c>
      <c r="BT289" s="48">
        <v>7692</v>
      </c>
      <c r="BU289" s="47">
        <v>132.33000000000001</v>
      </c>
    </row>
    <row r="290" spans="1:73">
      <c r="A290" s="11" t="s">
        <v>329</v>
      </c>
      <c r="B290" s="18">
        <v>1</v>
      </c>
      <c r="C290" s="6" t="s">
        <v>3</v>
      </c>
      <c r="D290" s="21" t="s">
        <v>508</v>
      </c>
      <c r="E290" s="6" t="s">
        <v>40</v>
      </c>
      <c r="F290" s="6" t="s">
        <v>39</v>
      </c>
      <c r="G290" s="6" t="s">
        <v>369</v>
      </c>
      <c r="H290" s="6" t="s">
        <v>38</v>
      </c>
      <c r="I290" s="11" t="s">
        <v>371</v>
      </c>
      <c r="J290" s="21" t="s">
        <v>429</v>
      </c>
      <c r="L290" s="12" t="s">
        <v>407</v>
      </c>
      <c r="M290" s="12" t="s">
        <v>36</v>
      </c>
      <c r="N290" s="6" t="s">
        <v>5</v>
      </c>
      <c r="P290" s="11" t="s">
        <v>442</v>
      </c>
      <c r="R290" s="6" t="s">
        <v>450</v>
      </c>
      <c r="W290" s="6" t="s">
        <v>468</v>
      </c>
      <c r="Z290" s="13" t="s">
        <v>506</v>
      </c>
      <c r="AA290" s="13" t="s">
        <v>507</v>
      </c>
      <c r="AD290" s="11"/>
      <c r="AE290" s="6"/>
      <c r="AF290" s="6"/>
      <c r="AI290" s="35" t="s">
        <v>862</v>
      </c>
      <c r="AJ290" s="35" t="s">
        <v>823</v>
      </c>
      <c r="AK290" s="43">
        <v>39495</v>
      </c>
      <c r="AL290" s="44">
        <v>0</v>
      </c>
      <c r="AM290" s="44">
        <v>71.976100000000002</v>
      </c>
      <c r="AN290" s="44">
        <v>0.43809999999999999</v>
      </c>
      <c r="AO290" s="44">
        <v>60.5623</v>
      </c>
      <c r="AP290" s="44">
        <v>10.1175</v>
      </c>
      <c r="AQ290" s="44">
        <v>6.2130000000000001</v>
      </c>
      <c r="AR290" s="44">
        <v>3.0177</v>
      </c>
      <c r="AS290" s="44">
        <v>145.4674</v>
      </c>
      <c r="AT290" s="44">
        <v>6.0686999999999998</v>
      </c>
      <c r="AU290" s="44">
        <v>168.11600000000001</v>
      </c>
      <c r="AV290" s="44">
        <v>5.2824999999999998</v>
      </c>
      <c r="AW290" s="44">
        <v>1.7827999999999999</v>
      </c>
      <c r="AX290" s="45">
        <v>26576.799999999999</v>
      </c>
      <c r="AY290" s="44">
        <v>12.5938</v>
      </c>
      <c r="AZ290" s="46">
        <v>0</v>
      </c>
      <c r="BA290" s="46">
        <v>60.92</v>
      </c>
      <c r="BB290" s="44">
        <v>0.30149999999999999</v>
      </c>
      <c r="BC290" s="44">
        <v>19.2012</v>
      </c>
      <c r="BD290" s="46">
        <v>60.27</v>
      </c>
      <c r="BE290" s="44">
        <v>1.7726999999999999</v>
      </c>
      <c r="BF290" s="44">
        <v>1.101</v>
      </c>
      <c r="BG290" s="44">
        <v>20.099499999999999</v>
      </c>
      <c r="BH290" s="47">
        <v>48.56</v>
      </c>
      <c r="BI290" s="47">
        <v>312.64999999999998</v>
      </c>
      <c r="BJ290" s="35" t="s">
        <v>862</v>
      </c>
      <c r="BK290" s="35" t="s">
        <v>836</v>
      </c>
      <c r="BL290" s="43">
        <v>39506</v>
      </c>
      <c r="BM290" s="48">
        <v>133673.20000000001</v>
      </c>
      <c r="BN290" s="48">
        <v>339.6</v>
      </c>
      <c r="BO290" s="48">
        <v>2383.3000000000002</v>
      </c>
      <c r="BP290" s="35">
        <v>6.468</v>
      </c>
      <c r="BQ290" s="48">
        <v>8769.1</v>
      </c>
      <c r="BR290" s="47">
        <v>184.71</v>
      </c>
      <c r="BS290" s="48">
        <v>622.5</v>
      </c>
      <c r="BT290" s="48">
        <v>8054.3</v>
      </c>
      <c r="BU290" s="47">
        <v>98.61</v>
      </c>
    </row>
    <row r="291" spans="1:73">
      <c r="A291" s="11" t="s">
        <v>330</v>
      </c>
      <c r="B291" s="18">
        <v>2</v>
      </c>
      <c r="C291" s="6" t="s">
        <v>3</v>
      </c>
      <c r="D291" s="21" t="s">
        <v>508</v>
      </c>
      <c r="E291" s="6" t="s">
        <v>40</v>
      </c>
      <c r="F291" s="6" t="s">
        <v>39</v>
      </c>
      <c r="G291" s="6" t="s">
        <v>369</v>
      </c>
      <c r="H291" s="6" t="s">
        <v>38</v>
      </c>
      <c r="I291" s="11" t="s">
        <v>371</v>
      </c>
      <c r="J291" s="21" t="s">
        <v>429</v>
      </c>
      <c r="L291" s="12" t="s">
        <v>407</v>
      </c>
      <c r="M291" s="12" t="s">
        <v>36</v>
      </c>
      <c r="N291" s="6" t="s">
        <v>5</v>
      </c>
      <c r="P291" s="11" t="s">
        <v>442</v>
      </c>
      <c r="R291" s="6" t="s">
        <v>450</v>
      </c>
      <c r="W291" s="6" t="s">
        <v>468</v>
      </c>
      <c r="Z291" s="13" t="s">
        <v>506</v>
      </c>
      <c r="AA291" s="13" t="s">
        <v>507</v>
      </c>
      <c r="AD291" s="11"/>
      <c r="AE291" s="6"/>
      <c r="AF291" s="6"/>
      <c r="AI291" s="35" t="s">
        <v>863</v>
      </c>
      <c r="AJ291" s="35" t="s">
        <v>823</v>
      </c>
      <c r="AK291" s="43">
        <v>39495</v>
      </c>
      <c r="AL291" s="44">
        <v>2.0630000000000002</v>
      </c>
      <c r="AM291" s="44">
        <v>20.644400000000001</v>
      </c>
      <c r="AN291" s="44">
        <v>0.2989</v>
      </c>
      <c r="AO291" s="44">
        <v>19.401900000000001</v>
      </c>
      <c r="AP291" s="44">
        <v>3.9424000000000001</v>
      </c>
      <c r="AQ291" s="44">
        <v>3.1635</v>
      </c>
      <c r="AR291" s="44">
        <v>1.9446000000000001</v>
      </c>
      <c r="AS291" s="44">
        <v>45.600700000000003</v>
      </c>
      <c r="AT291" s="44">
        <v>7.9362000000000004</v>
      </c>
      <c r="AU291" s="44">
        <v>48.512</v>
      </c>
      <c r="AV291" s="44">
        <v>2.9641999999999999</v>
      </c>
      <c r="AW291" s="44">
        <v>0.65629999999999999</v>
      </c>
      <c r="AX291" s="45">
        <v>29302.400000000001</v>
      </c>
      <c r="AY291" s="44">
        <v>8.6980000000000004</v>
      </c>
      <c r="AZ291" s="46">
        <v>0</v>
      </c>
      <c r="BA291" s="46">
        <v>27.93</v>
      </c>
      <c r="BB291" s="44">
        <v>0.21640000000000001</v>
      </c>
      <c r="BC291" s="44">
        <v>10.4894</v>
      </c>
      <c r="BD291" s="46">
        <v>0</v>
      </c>
      <c r="BE291" s="44">
        <v>1.1272</v>
      </c>
      <c r="BF291" s="44">
        <v>0.4541</v>
      </c>
      <c r="BG291" s="44">
        <v>9.5122999999999998</v>
      </c>
      <c r="BH291" s="47">
        <v>28.83</v>
      </c>
      <c r="BI291" s="47">
        <v>199.77</v>
      </c>
      <c r="BJ291" s="35" t="s">
        <v>863</v>
      </c>
      <c r="BK291" s="35" t="s">
        <v>836</v>
      </c>
      <c r="BL291" s="43">
        <v>39506</v>
      </c>
      <c r="BM291" s="48">
        <v>67687.5</v>
      </c>
      <c r="BN291" s="48">
        <v>264.89999999999998</v>
      </c>
      <c r="BO291" s="48">
        <v>943.6</v>
      </c>
      <c r="BP291" s="35">
        <v>3.4961000000000002</v>
      </c>
      <c r="BQ291" s="48">
        <v>3109.3</v>
      </c>
      <c r="BR291" s="47">
        <v>104.63</v>
      </c>
      <c r="BS291" s="48">
        <v>1042.3</v>
      </c>
      <c r="BT291" s="48">
        <v>4441.8</v>
      </c>
      <c r="BU291" s="47">
        <v>75.11</v>
      </c>
    </row>
    <row r="292" spans="1:73">
      <c r="A292" s="11" t="s">
        <v>331</v>
      </c>
      <c r="B292" s="18">
        <v>3</v>
      </c>
      <c r="C292" s="6" t="s">
        <v>3</v>
      </c>
      <c r="D292" s="21" t="s">
        <v>508</v>
      </c>
      <c r="E292" s="6" t="s">
        <v>40</v>
      </c>
      <c r="F292" s="6" t="s">
        <v>39</v>
      </c>
      <c r="G292" s="6" t="s">
        <v>369</v>
      </c>
      <c r="H292" s="6" t="s">
        <v>38</v>
      </c>
      <c r="I292" s="11" t="s">
        <v>371</v>
      </c>
      <c r="J292" s="21" t="s">
        <v>429</v>
      </c>
      <c r="L292" s="12" t="s">
        <v>407</v>
      </c>
      <c r="M292" s="12" t="s">
        <v>36</v>
      </c>
      <c r="N292" s="6" t="s">
        <v>5</v>
      </c>
      <c r="P292" s="11" t="s">
        <v>444</v>
      </c>
      <c r="R292" s="6" t="s">
        <v>449</v>
      </c>
      <c r="W292" s="6" t="s">
        <v>468</v>
      </c>
      <c r="Z292" s="13" t="s">
        <v>506</v>
      </c>
      <c r="AA292" s="13" t="s">
        <v>507</v>
      </c>
      <c r="AD292" s="11"/>
      <c r="AE292" s="6"/>
      <c r="AF292" s="6"/>
      <c r="AI292" s="35" t="s">
        <v>864</v>
      </c>
      <c r="AJ292" s="35" t="s">
        <v>823</v>
      </c>
      <c r="AK292" s="43">
        <v>39495</v>
      </c>
      <c r="AL292" s="44">
        <v>1.2685999999999999</v>
      </c>
      <c r="AM292" s="44">
        <v>31.022400000000001</v>
      </c>
      <c r="AN292" s="44">
        <v>0.4466</v>
      </c>
      <c r="AO292" s="44">
        <v>30.162600000000001</v>
      </c>
      <c r="AP292" s="44">
        <v>5.7657999999999996</v>
      </c>
      <c r="AQ292" s="44">
        <v>4.6637000000000004</v>
      </c>
      <c r="AR292" s="44">
        <v>3.0529000000000002</v>
      </c>
      <c r="AS292" s="44">
        <v>67.372200000000007</v>
      </c>
      <c r="AT292" s="44">
        <v>8.6487999999999996</v>
      </c>
      <c r="AU292" s="44">
        <v>68.459000000000003</v>
      </c>
      <c r="AV292" s="44">
        <v>3.3641999999999999</v>
      </c>
      <c r="AW292" s="44">
        <v>0.98360000000000003</v>
      </c>
      <c r="AX292" s="45">
        <v>33182.400000000001</v>
      </c>
      <c r="AY292" s="44">
        <v>11.3485</v>
      </c>
      <c r="AZ292" s="46">
        <v>40.65</v>
      </c>
      <c r="BA292" s="46">
        <v>40.659999999999997</v>
      </c>
      <c r="BB292" s="44">
        <v>0.23949999999999999</v>
      </c>
      <c r="BC292" s="44">
        <v>14.107799999999999</v>
      </c>
      <c r="BD292" s="46">
        <v>0</v>
      </c>
      <c r="BE292" s="44">
        <v>1.3553999999999999</v>
      </c>
      <c r="BF292" s="44">
        <v>0.92689999999999995</v>
      </c>
      <c r="BG292" s="44">
        <v>12.4849</v>
      </c>
      <c r="BH292" s="47">
        <v>43.94</v>
      </c>
      <c r="BI292" s="47">
        <v>247.24</v>
      </c>
      <c r="BJ292" s="35" t="s">
        <v>864</v>
      </c>
      <c r="BK292" s="35" t="s">
        <v>836</v>
      </c>
      <c r="BL292" s="43">
        <v>39506</v>
      </c>
      <c r="BM292" s="48">
        <v>93187.3</v>
      </c>
      <c r="BN292" s="48">
        <v>349.3</v>
      </c>
      <c r="BO292" s="48">
        <v>1644.8</v>
      </c>
      <c r="BP292" s="35">
        <v>4.9271000000000003</v>
      </c>
      <c r="BQ292" s="48">
        <v>7099.1</v>
      </c>
      <c r="BR292" s="47">
        <v>144.07</v>
      </c>
      <c r="BS292" s="48">
        <v>1780.8</v>
      </c>
      <c r="BT292" s="48">
        <v>5859.2</v>
      </c>
      <c r="BU292" s="47">
        <v>92.8</v>
      </c>
    </row>
    <row r="293" spans="1:73">
      <c r="A293" s="11" t="s">
        <v>332</v>
      </c>
      <c r="B293" s="18">
        <v>4</v>
      </c>
      <c r="C293" s="6" t="s">
        <v>3</v>
      </c>
      <c r="D293" s="21" t="s">
        <v>508</v>
      </c>
      <c r="E293" s="6" t="s">
        <v>40</v>
      </c>
      <c r="F293" s="6" t="s">
        <v>39</v>
      </c>
      <c r="G293" s="6" t="s">
        <v>369</v>
      </c>
      <c r="H293" s="6" t="s">
        <v>38</v>
      </c>
      <c r="I293" s="11" t="s">
        <v>371</v>
      </c>
      <c r="J293" s="21" t="s">
        <v>429</v>
      </c>
      <c r="L293" s="12" t="s">
        <v>407</v>
      </c>
      <c r="M293" s="12" t="s">
        <v>36</v>
      </c>
      <c r="N293" s="6" t="s">
        <v>5</v>
      </c>
      <c r="P293" s="11" t="s">
        <v>444</v>
      </c>
      <c r="R293" s="6" t="s">
        <v>449</v>
      </c>
      <c r="W293" s="6" t="s">
        <v>468</v>
      </c>
      <c r="Z293" s="13" t="s">
        <v>506</v>
      </c>
      <c r="AA293" s="13" t="s">
        <v>507</v>
      </c>
      <c r="AD293" s="11"/>
      <c r="AE293" s="6"/>
      <c r="AF293" s="6"/>
      <c r="AI293" s="35" t="s">
        <v>865</v>
      </c>
      <c r="AJ293" s="35" t="s">
        <v>823</v>
      </c>
      <c r="AK293" s="43">
        <v>39495</v>
      </c>
      <c r="AL293" s="44">
        <v>0</v>
      </c>
      <c r="AM293" s="44">
        <v>31.146699999999999</v>
      </c>
      <c r="AN293" s="44">
        <v>0.35980000000000001</v>
      </c>
      <c r="AO293" s="44">
        <v>27.007100000000001</v>
      </c>
      <c r="AP293" s="44">
        <v>5.1942000000000004</v>
      </c>
      <c r="AQ293" s="44">
        <v>3.2780999999999998</v>
      </c>
      <c r="AR293" s="44">
        <v>2.5272999999999999</v>
      </c>
      <c r="AS293" s="44">
        <v>64.4773</v>
      </c>
      <c r="AT293" s="44">
        <v>8.8019999999999996</v>
      </c>
      <c r="AU293" s="44">
        <v>52.981699999999996</v>
      </c>
      <c r="AV293" s="44">
        <v>2.7418</v>
      </c>
      <c r="AW293" s="44">
        <v>0.97</v>
      </c>
      <c r="AX293" s="45">
        <v>21994</v>
      </c>
      <c r="AY293" s="44">
        <v>6.3548999999999998</v>
      </c>
      <c r="AZ293" s="46">
        <v>0</v>
      </c>
      <c r="BA293" s="46">
        <v>37.880000000000003</v>
      </c>
      <c r="BB293" s="44">
        <v>0.17630000000000001</v>
      </c>
      <c r="BC293" s="44">
        <v>11.960100000000001</v>
      </c>
      <c r="BD293" s="46">
        <v>29.71</v>
      </c>
      <c r="BE293" s="44">
        <v>0.94389999999999996</v>
      </c>
      <c r="BF293" s="44">
        <v>0.71779999999999999</v>
      </c>
      <c r="BG293" s="44">
        <v>9.2164999999999999</v>
      </c>
      <c r="BH293" s="47">
        <v>44.63</v>
      </c>
      <c r="BI293" s="47">
        <v>141.96</v>
      </c>
      <c r="BJ293" s="35" t="s">
        <v>865</v>
      </c>
      <c r="BK293" s="35" t="s">
        <v>836</v>
      </c>
      <c r="BL293" s="43">
        <v>39506</v>
      </c>
      <c r="BM293" s="48">
        <v>73922.8</v>
      </c>
      <c r="BN293" s="48">
        <v>366.8</v>
      </c>
      <c r="BO293" s="48">
        <v>1761.5</v>
      </c>
      <c r="BP293" s="35">
        <v>3.8481999999999998</v>
      </c>
      <c r="BQ293" s="48">
        <v>7813</v>
      </c>
      <c r="BR293" s="47">
        <v>204.93</v>
      </c>
      <c r="BS293" s="48">
        <v>1509.9</v>
      </c>
      <c r="BT293" s="48">
        <v>4289.5</v>
      </c>
      <c r="BU293" s="47">
        <v>82.19</v>
      </c>
    </row>
    <row r="294" spans="1:73">
      <c r="A294" s="11" t="s">
        <v>333</v>
      </c>
      <c r="B294" s="18">
        <v>5</v>
      </c>
      <c r="C294" s="6" t="s">
        <v>3</v>
      </c>
      <c r="D294" s="21" t="s">
        <v>508</v>
      </c>
      <c r="E294" s="6" t="s">
        <v>40</v>
      </c>
      <c r="F294" s="6" t="s">
        <v>39</v>
      </c>
      <c r="G294" s="6" t="s">
        <v>369</v>
      </c>
      <c r="H294" s="6" t="s">
        <v>38</v>
      </c>
      <c r="I294" s="11" t="s">
        <v>371</v>
      </c>
      <c r="J294" s="21" t="s">
        <v>429</v>
      </c>
      <c r="L294" s="12" t="s">
        <v>407</v>
      </c>
      <c r="M294" s="12" t="s">
        <v>36</v>
      </c>
      <c r="N294" s="6" t="s">
        <v>5</v>
      </c>
      <c r="P294" s="11" t="s">
        <v>444</v>
      </c>
      <c r="R294" s="6" t="s">
        <v>449</v>
      </c>
      <c r="W294" s="6" t="s">
        <v>468</v>
      </c>
      <c r="Z294" s="13" t="s">
        <v>506</v>
      </c>
      <c r="AA294" s="13" t="s">
        <v>507</v>
      </c>
      <c r="AD294" s="11"/>
      <c r="AE294" s="6"/>
      <c r="AF294" s="6"/>
      <c r="AI294" s="35" t="s">
        <v>866</v>
      </c>
      <c r="AJ294" s="35" t="s">
        <v>823</v>
      </c>
      <c r="AK294" s="43">
        <v>39495</v>
      </c>
      <c r="AL294" s="44">
        <v>0</v>
      </c>
      <c r="AM294" s="44">
        <v>30.313800000000001</v>
      </c>
      <c r="AN294" s="44">
        <v>0.3523</v>
      </c>
      <c r="AO294" s="44">
        <v>28.162600000000001</v>
      </c>
      <c r="AP294" s="44">
        <v>5.3806000000000003</v>
      </c>
      <c r="AQ294" s="44">
        <v>3.286</v>
      </c>
      <c r="AR294" s="44">
        <v>2.5102000000000002</v>
      </c>
      <c r="AS294" s="44">
        <v>68.8476</v>
      </c>
      <c r="AT294" s="44">
        <v>6.5998000000000001</v>
      </c>
      <c r="AU294" s="44">
        <v>52.581699999999998</v>
      </c>
      <c r="AV294" s="44">
        <v>2.7637999999999998</v>
      </c>
      <c r="AW294" s="44">
        <v>1.0972</v>
      </c>
      <c r="AX294" s="45">
        <v>17109.2</v>
      </c>
      <c r="AY294" s="44">
        <v>5.8273999999999999</v>
      </c>
      <c r="AZ294" s="46">
        <v>0</v>
      </c>
      <c r="BA294" s="46">
        <v>28.03</v>
      </c>
      <c r="BB294" s="44">
        <v>0.21870000000000001</v>
      </c>
      <c r="BC294" s="44">
        <v>11.475899999999999</v>
      </c>
      <c r="BD294" s="46">
        <v>0</v>
      </c>
      <c r="BE294" s="44">
        <v>0.9526</v>
      </c>
      <c r="BF294" s="44">
        <v>0.72789999999999999</v>
      </c>
      <c r="BG294" s="44">
        <v>8.7928999999999995</v>
      </c>
      <c r="BH294" s="47">
        <v>25.81</v>
      </c>
      <c r="BI294" s="47">
        <v>157.24</v>
      </c>
      <c r="BJ294" s="35" t="s">
        <v>866</v>
      </c>
      <c r="BK294" s="35" t="s">
        <v>836</v>
      </c>
      <c r="BL294" s="43">
        <v>39506</v>
      </c>
      <c r="BM294" s="48">
        <v>79537.899999999994</v>
      </c>
      <c r="BN294" s="48">
        <v>298</v>
      </c>
      <c r="BO294" s="48">
        <v>2605.4</v>
      </c>
      <c r="BP294" s="35">
        <v>4.5374999999999996</v>
      </c>
      <c r="BQ294" s="48">
        <v>4091.8</v>
      </c>
      <c r="BR294" s="47">
        <v>265.36</v>
      </c>
      <c r="BS294" s="48">
        <v>942.3</v>
      </c>
      <c r="BT294" s="48">
        <v>3937.8</v>
      </c>
      <c r="BU294" s="47">
        <v>84.29</v>
      </c>
    </row>
    <row r="295" spans="1:73">
      <c r="A295" s="11" t="s">
        <v>334</v>
      </c>
      <c r="B295" s="18">
        <v>6</v>
      </c>
      <c r="C295" s="6" t="s">
        <v>3</v>
      </c>
      <c r="D295" s="21" t="s">
        <v>508</v>
      </c>
      <c r="E295" s="6" t="s">
        <v>40</v>
      </c>
      <c r="F295" s="6" t="s">
        <v>39</v>
      </c>
      <c r="G295" s="6" t="s">
        <v>369</v>
      </c>
      <c r="H295" s="6" t="s">
        <v>38</v>
      </c>
      <c r="I295" s="11" t="s">
        <v>371</v>
      </c>
      <c r="J295" s="21" t="s">
        <v>429</v>
      </c>
      <c r="L295" s="12" t="s">
        <v>407</v>
      </c>
      <c r="M295" s="12" t="s">
        <v>36</v>
      </c>
      <c r="N295" s="6" t="s">
        <v>5</v>
      </c>
      <c r="P295" s="11" t="s">
        <v>444</v>
      </c>
      <c r="R295" s="6" t="s">
        <v>449</v>
      </c>
      <c r="W295" s="6" t="s">
        <v>468</v>
      </c>
      <c r="Z295" s="13" t="s">
        <v>506</v>
      </c>
      <c r="AA295" s="13" t="s">
        <v>507</v>
      </c>
      <c r="AD295" s="11"/>
      <c r="AE295" s="6"/>
      <c r="AF295" s="6"/>
      <c r="AI295" s="35" t="s">
        <v>867</v>
      </c>
      <c r="AJ295" s="35" t="s">
        <v>823</v>
      </c>
      <c r="AK295" s="43">
        <v>39495</v>
      </c>
      <c r="AL295" s="44">
        <v>2.0651999999999999</v>
      </c>
      <c r="AM295" s="44">
        <v>16.3918</v>
      </c>
      <c r="AN295" s="44">
        <v>0.27660000000000001</v>
      </c>
      <c r="AO295" s="44">
        <v>16.038799999999998</v>
      </c>
      <c r="AP295" s="44">
        <v>3.5106000000000002</v>
      </c>
      <c r="AQ295" s="44">
        <v>2.8820000000000001</v>
      </c>
      <c r="AR295" s="44">
        <v>1.5787</v>
      </c>
      <c r="AS295" s="44">
        <v>36.405799999999999</v>
      </c>
      <c r="AT295" s="44">
        <v>6.5377000000000001</v>
      </c>
      <c r="AU295" s="44">
        <v>52.875399999999999</v>
      </c>
      <c r="AV295" s="44">
        <v>3.7425999999999999</v>
      </c>
      <c r="AW295" s="44">
        <v>0.48220000000000002</v>
      </c>
      <c r="AX295" s="45">
        <v>14504</v>
      </c>
      <c r="AY295" s="44">
        <v>9.3447999999999993</v>
      </c>
      <c r="AZ295" s="46">
        <v>0</v>
      </c>
      <c r="BA295" s="46">
        <v>25.45</v>
      </c>
      <c r="BB295" s="44">
        <v>0.16200000000000001</v>
      </c>
      <c r="BC295" s="44">
        <v>10.6518</v>
      </c>
      <c r="BD295" s="46">
        <v>0</v>
      </c>
      <c r="BE295" s="44">
        <v>1.2152000000000001</v>
      </c>
      <c r="BF295" s="44">
        <v>0.3947</v>
      </c>
      <c r="BG295" s="44">
        <v>9.0653000000000006</v>
      </c>
      <c r="BH295" s="47">
        <v>33.130000000000003</v>
      </c>
      <c r="BI295" s="47">
        <v>259.89</v>
      </c>
      <c r="BJ295" s="35" t="s">
        <v>867</v>
      </c>
      <c r="BK295" s="35" t="s">
        <v>868</v>
      </c>
      <c r="BL295" s="43">
        <v>39506</v>
      </c>
      <c r="BM295" s="48">
        <v>71699.7</v>
      </c>
      <c r="BN295" s="48">
        <v>181.5</v>
      </c>
      <c r="BO295" s="48">
        <v>713.9</v>
      </c>
      <c r="BP295" s="35">
        <v>3.7037</v>
      </c>
      <c r="BQ295" s="48">
        <v>3601.2</v>
      </c>
      <c r="BR295" s="47">
        <v>91.72</v>
      </c>
      <c r="BS295" s="48">
        <v>556</v>
      </c>
      <c r="BT295" s="48">
        <v>4917.2</v>
      </c>
      <c r="BU295" s="47">
        <v>68.099999999999994</v>
      </c>
    </row>
    <row r="296" spans="1:73">
      <c r="A296" s="11" t="s">
        <v>335</v>
      </c>
      <c r="B296" s="18">
        <v>7</v>
      </c>
      <c r="C296" s="6" t="s">
        <v>3</v>
      </c>
      <c r="D296" s="21" t="s">
        <v>508</v>
      </c>
      <c r="E296" s="6" t="s">
        <v>40</v>
      </c>
      <c r="F296" s="6" t="s">
        <v>39</v>
      </c>
      <c r="G296" s="6" t="s">
        <v>369</v>
      </c>
      <c r="H296" s="6" t="s">
        <v>38</v>
      </c>
      <c r="I296" s="11" t="s">
        <v>371</v>
      </c>
      <c r="J296" s="21" t="s">
        <v>429</v>
      </c>
      <c r="L296" s="12" t="s">
        <v>407</v>
      </c>
      <c r="M296" s="12" t="s">
        <v>36</v>
      </c>
      <c r="N296" s="6" t="s">
        <v>5</v>
      </c>
      <c r="P296" s="11" t="s">
        <v>444</v>
      </c>
      <c r="R296" s="6" t="s">
        <v>449</v>
      </c>
      <c r="W296" s="6" t="s">
        <v>468</v>
      </c>
      <c r="Z296" s="13" t="s">
        <v>506</v>
      </c>
      <c r="AA296" s="13" t="s">
        <v>507</v>
      </c>
      <c r="AD296" s="11"/>
      <c r="AE296" s="6"/>
      <c r="AF296" s="6"/>
      <c r="AI296" s="35" t="s">
        <v>869</v>
      </c>
      <c r="AJ296" s="35" t="s">
        <v>823</v>
      </c>
      <c r="AK296" s="43">
        <v>39495</v>
      </c>
      <c r="AL296" s="44">
        <v>0</v>
      </c>
      <c r="AM296" s="44">
        <v>35.007100000000001</v>
      </c>
      <c r="AN296" s="44">
        <v>0.38990000000000002</v>
      </c>
      <c r="AO296" s="44">
        <v>32.375999999999998</v>
      </c>
      <c r="AP296" s="44">
        <v>6.1523000000000003</v>
      </c>
      <c r="AQ296" s="44">
        <v>4.1764000000000001</v>
      </c>
      <c r="AR296" s="44">
        <v>2.8191999999999999</v>
      </c>
      <c r="AS296" s="44">
        <v>74.138900000000007</v>
      </c>
      <c r="AT296" s="44">
        <v>7.3056999999999999</v>
      </c>
      <c r="AU296" s="44">
        <v>58.4084</v>
      </c>
      <c r="AV296" s="44">
        <v>3.6154000000000002</v>
      </c>
      <c r="AW296" s="44">
        <v>1.038</v>
      </c>
      <c r="AX296" s="45">
        <v>23747.1</v>
      </c>
      <c r="AY296" s="44">
        <v>12.342700000000001</v>
      </c>
      <c r="AZ296" s="46">
        <v>14.02</v>
      </c>
      <c r="BA296" s="46">
        <v>51.15</v>
      </c>
      <c r="BB296" s="44">
        <v>0.16220000000000001</v>
      </c>
      <c r="BC296" s="44">
        <v>12.5404</v>
      </c>
      <c r="BD296" s="46">
        <v>45.42</v>
      </c>
      <c r="BE296" s="44">
        <v>1.1212</v>
      </c>
      <c r="BF296" s="44">
        <v>0.84240000000000004</v>
      </c>
      <c r="BG296" s="44">
        <v>12.058999999999999</v>
      </c>
      <c r="BH296" s="47">
        <v>48.94</v>
      </c>
      <c r="BI296" s="47">
        <v>307.10000000000002</v>
      </c>
      <c r="BJ296" s="35" t="s">
        <v>869</v>
      </c>
      <c r="BK296" s="35" t="s">
        <v>868</v>
      </c>
      <c r="BL296" s="43">
        <v>39506</v>
      </c>
      <c r="BM296" s="48">
        <v>79941.5</v>
      </c>
      <c r="BN296" s="48">
        <v>401.5</v>
      </c>
      <c r="BO296" s="48">
        <v>2413.5</v>
      </c>
      <c r="BP296" s="35">
        <v>4.7847999999999997</v>
      </c>
      <c r="BQ296" s="48">
        <v>9214.4</v>
      </c>
      <c r="BR296" s="47">
        <v>114.94</v>
      </c>
      <c r="BS296" s="48">
        <v>2560.3000000000002</v>
      </c>
      <c r="BT296" s="48">
        <v>5142.8999999999996</v>
      </c>
      <c r="BU296" s="47">
        <v>86.21</v>
      </c>
    </row>
    <row r="297" spans="1:73">
      <c r="A297" s="11" t="s">
        <v>336</v>
      </c>
      <c r="B297" s="18">
        <v>8</v>
      </c>
      <c r="C297" s="6" t="s">
        <v>3</v>
      </c>
      <c r="D297" s="21" t="s">
        <v>508</v>
      </c>
      <c r="E297" s="6" t="s">
        <v>40</v>
      </c>
      <c r="F297" s="6" t="s">
        <v>39</v>
      </c>
      <c r="G297" s="6" t="s">
        <v>369</v>
      </c>
      <c r="H297" s="6" t="s">
        <v>38</v>
      </c>
      <c r="I297" s="11" t="s">
        <v>371</v>
      </c>
      <c r="J297" s="21" t="s">
        <v>429</v>
      </c>
      <c r="L297" s="12" t="s">
        <v>407</v>
      </c>
      <c r="M297" s="12" t="s">
        <v>36</v>
      </c>
      <c r="N297" s="6" t="s">
        <v>5</v>
      </c>
      <c r="P297" s="11" t="s">
        <v>444</v>
      </c>
      <c r="R297" s="6" t="s">
        <v>449</v>
      </c>
      <c r="W297" s="6" t="s">
        <v>468</v>
      </c>
      <c r="Z297" s="13" t="s">
        <v>506</v>
      </c>
      <c r="AA297" s="13" t="s">
        <v>507</v>
      </c>
      <c r="AD297" s="11"/>
      <c r="AE297" s="6"/>
      <c r="AF297" s="6"/>
      <c r="AI297" s="35" t="s">
        <v>870</v>
      </c>
      <c r="AJ297" s="35" t="s">
        <v>823</v>
      </c>
      <c r="AK297" s="43">
        <v>39495</v>
      </c>
      <c r="AL297" s="44">
        <v>0</v>
      </c>
      <c r="AM297" s="44">
        <v>26.761900000000001</v>
      </c>
      <c r="AN297" s="44">
        <v>0.34570000000000001</v>
      </c>
      <c r="AO297" s="44">
        <v>24.593499999999999</v>
      </c>
      <c r="AP297" s="44">
        <v>5.0189000000000004</v>
      </c>
      <c r="AQ297" s="44">
        <v>2.9725000000000001</v>
      </c>
      <c r="AR297" s="44">
        <v>2.0971000000000002</v>
      </c>
      <c r="AS297" s="44">
        <v>59.195799999999998</v>
      </c>
      <c r="AT297" s="44">
        <v>8.5155999999999992</v>
      </c>
      <c r="AU297" s="44">
        <v>46.417900000000003</v>
      </c>
      <c r="AV297" s="44">
        <v>2.9224000000000001</v>
      </c>
      <c r="AW297" s="44">
        <v>0.96589999999999998</v>
      </c>
      <c r="AX297" s="45">
        <v>20759</v>
      </c>
      <c r="AY297" s="44">
        <v>7.0237999999999996</v>
      </c>
      <c r="AZ297" s="46">
        <v>0</v>
      </c>
      <c r="BA297" s="46">
        <v>37.770000000000003</v>
      </c>
      <c r="BB297" s="44">
        <v>0.13109999999999999</v>
      </c>
      <c r="BC297" s="44">
        <v>10.645899999999999</v>
      </c>
      <c r="BD297" s="46">
        <v>33.89</v>
      </c>
      <c r="BE297" s="44">
        <v>0.90169999999999995</v>
      </c>
      <c r="BF297" s="44">
        <v>0.76819999999999999</v>
      </c>
      <c r="BG297" s="44">
        <v>8.3018999999999998</v>
      </c>
      <c r="BH297" s="47">
        <v>37.94</v>
      </c>
      <c r="BI297" s="47">
        <v>192.52</v>
      </c>
      <c r="BJ297" s="35" t="s">
        <v>870</v>
      </c>
      <c r="BK297" s="35" t="s">
        <v>868</v>
      </c>
      <c r="BL297" s="43">
        <v>39506</v>
      </c>
      <c r="BM297" s="48">
        <v>64508.3</v>
      </c>
      <c r="BN297" s="48">
        <v>332.4</v>
      </c>
      <c r="BO297" s="48">
        <v>1470.4</v>
      </c>
      <c r="BP297" s="35">
        <v>4.2876000000000003</v>
      </c>
      <c r="BQ297" s="48">
        <v>7635.3</v>
      </c>
      <c r="BR297" s="47">
        <v>137.36000000000001</v>
      </c>
      <c r="BS297" s="48">
        <v>1841.4</v>
      </c>
      <c r="BT297" s="48">
        <v>3969.9</v>
      </c>
      <c r="BU297" s="47">
        <v>68.37</v>
      </c>
    </row>
    <row r="298" spans="1:73">
      <c r="A298" s="11" t="s">
        <v>337</v>
      </c>
      <c r="B298" s="18">
        <v>1</v>
      </c>
      <c r="C298" s="6" t="s">
        <v>3</v>
      </c>
      <c r="D298" s="21" t="s">
        <v>508</v>
      </c>
      <c r="E298" s="6" t="s">
        <v>40</v>
      </c>
      <c r="F298" s="6" t="s">
        <v>39</v>
      </c>
      <c r="G298" s="6" t="s">
        <v>369</v>
      </c>
      <c r="H298" s="6" t="s">
        <v>38</v>
      </c>
      <c r="I298" s="11" t="s">
        <v>371</v>
      </c>
      <c r="J298" s="21" t="s">
        <v>429</v>
      </c>
      <c r="L298" s="12" t="s">
        <v>408</v>
      </c>
      <c r="M298" s="12" t="s">
        <v>36</v>
      </c>
      <c r="N298" s="6" t="s">
        <v>5</v>
      </c>
      <c r="P298" s="11" t="s">
        <v>444</v>
      </c>
      <c r="R298" s="6" t="s">
        <v>449</v>
      </c>
      <c r="W298" s="6" t="s">
        <v>468</v>
      </c>
      <c r="Z298" s="13" t="s">
        <v>506</v>
      </c>
      <c r="AA298" s="13" t="s">
        <v>507</v>
      </c>
      <c r="AD298" s="11"/>
      <c r="AE298" s="6"/>
      <c r="AF298" s="6"/>
      <c r="AI298" s="35" t="s">
        <v>871</v>
      </c>
      <c r="AJ298" s="35" t="s">
        <v>823</v>
      </c>
      <c r="AK298" s="43">
        <v>39495</v>
      </c>
      <c r="AL298" s="44">
        <v>0</v>
      </c>
      <c r="AM298" s="44">
        <v>63.082799999999999</v>
      </c>
      <c r="AN298" s="44">
        <v>0.71679999999999999</v>
      </c>
      <c r="AO298" s="44">
        <v>61.805700000000002</v>
      </c>
      <c r="AP298" s="44">
        <v>11.899100000000001</v>
      </c>
      <c r="AQ298" s="44">
        <v>5.26</v>
      </c>
      <c r="AR298" s="44">
        <v>5.1466000000000003</v>
      </c>
      <c r="AS298" s="44">
        <v>142.37260000000001</v>
      </c>
      <c r="AT298" s="44">
        <v>17.767600000000002</v>
      </c>
      <c r="AU298" s="44">
        <v>65.025599999999997</v>
      </c>
      <c r="AV298" s="44">
        <v>3.1591999999999998</v>
      </c>
      <c r="AW298" s="44">
        <v>2.0605000000000002</v>
      </c>
      <c r="AX298" s="45">
        <v>22517.599999999999</v>
      </c>
      <c r="AY298" s="44">
        <v>19.9922</v>
      </c>
      <c r="AZ298" s="46">
        <v>0</v>
      </c>
      <c r="BA298" s="46">
        <v>50.19</v>
      </c>
      <c r="BB298" s="44">
        <v>0.2382</v>
      </c>
      <c r="BC298" s="44">
        <v>14.596</v>
      </c>
      <c r="BD298" s="46">
        <v>88.92</v>
      </c>
      <c r="BE298" s="44">
        <v>1.4856</v>
      </c>
      <c r="BF298" s="44">
        <v>1.5802</v>
      </c>
      <c r="BG298" s="44">
        <v>18.906700000000001</v>
      </c>
      <c r="BH298" s="47">
        <v>46.86</v>
      </c>
      <c r="BI298" s="47">
        <v>485.24</v>
      </c>
      <c r="BJ298" s="35" t="s">
        <v>871</v>
      </c>
      <c r="BK298" s="35" t="s">
        <v>868</v>
      </c>
      <c r="BL298" s="43">
        <v>39506</v>
      </c>
      <c r="BM298" s="48">
        <v>84842.9</v>
      </c>
      <c r="BN298" s="48">
        <v>444.3</v>
      </c>
      <c r="BO298" s="48">
        <v>1732.5</v>
      </c>
      <c r="BP298" s="35">
        <v>8.6791</v>
      </c>
      <c r="BQ298" s="48">
        <v>10454.200000000001</v>
      </c>
      <c r="BR298" s="47">
        <v>116.91</v>
      </c>
      <c r="BS298" s="48">
        <v>3342.5</v>
      </c>
      <c r="BT298" s="48">
        <v>5879.6</v>
      </c>
      <c r="BU298" s="47">
        <v>101.61</v>
      </c>
    </row>
    <row r="299" spans="1:73">
      <c r="A299" s="11" t="s">
        <v>338</v>
      </c>
      <c r="B299" s="18">
        <v>2</v>
      </c>
      <c r="C299" s="6" t="s">
        <v>3</v>
      </c>
      <c r="D299" s="21" t="s">
        <v>508</v>
      </c>
      <c r="E299" s="6" t="s">
        <v>40</v>
      </c>
      <c r="F299" s="6" t="s">
        <v>39</v>
      </c>
      <c r="G299" s="6" t="s">
        <v>369</v>
      </c>
      <c r="H299" s="6" t="s">
        <v>38</v>
      </c>
      <c r="I299" s="11" t="s">
        <v>371</v>
      </c>
      <c r="J299" s="21" t="s">
        <v>429</v>
      </c>
      <c r="L299" s="12" t="s">
        <v>408</v>
      </c>
      <c r="M299" s="12" t="s">
        <v>36</v>
      </c>
      <c r="N299" s="6" t="s">
        <v>5</v>
      </c>
      <c r="P299" s="11" t="s">
        <v>444</v>
      </c>
      <c r="R299" s="6" t="s">
        <v>449</v>
      </c>
      <c r="W299" s="6" t="s">
        <v>468</v>
      </c>
      <c r="Z299" s="13" t="s">
        <v>506</v>
      </c>
      <c r="AA299" s="13" t="s">
        <v>507</v>
      </c>
      <c r="AD299" s="11"/>
      <c r="AE299" s="6"/>
      <c r="AF299" s="6"/>
      <c r="AI299" s="35" t="s">
        <v>872</v>
      </c>
      <c r="AJ299" s="35" t="s">
        <v>823</v>
      </c>
      <c r="AK299" s="43">
        <v>39495</v>
      </c>
      <c r="AL299" s="44">
        <v>8.8778000000000006</v>
      </c>
      <c r="AM299" s="44">
        <v>41.816699999999997</v>
      </c>
      <c r="AN299" s="44">
        <v>0.62360000000000004</v>
      </c>
      <c r="AO299" s="44">
        <v>43.516399999999997</v>
      </c>
      <c r="AP299" s="44">
        <v>8.0786999999999995</v>
      </c>
      <c r="AQ299" s="44">
        <v>3.0413000000000001</v>
      </c>
      <c r="AR299" s="44">
        <v>4.3163</v>
      </c>
      <c r="AS299" s="44">
        <v>89.444500000000005</v>
      </c>
      <c r="AT299" s="44">
        <v>5.1169000000000002</v>
      </c>
      <c r="AU299" s="44">
        <v>81.260099999999994</v>
      </c>
      <c r="AV299" s="44">
        <v>4.2110000000000003</v>
      </c>
      <c r="AW299" s="44">
        <v>1.6873</v>
      </c>
      <c r="AX299" s="45">
        <v>27599</v>
      </c>
      <c r="AY299" s="44">
        <v>14.2841</v>
      </c>
      <c r="AZ299" s="46">
        <v>0</v>
      </c>
      <c r="BA299" s="46">
        <v>42.17</v>
      </c>
      <c r="BB299" s="44">
        <v>0.18990000000000001</v>
      </c>
      <c r="BC299" s="44">
        <v>11.959099999999999</v>
      </c>
      <c r="BD299" s="46">
        <v>187.12</v>
      </c>
      <c r="BE299" s="44">
        <v>1.0186999999999999</v>
      </c>
      <c r="BF299" s="44">
        <v>1.1161000000000001</v>
      </c>
      <c r="BG299" s="44">
        <v>12.823</v>
      </c>
      <c r="BH299" s="47">
        <v>53.01</v>
      </c>
      <c r="BI299" s="47">
        <v>361.33</v>
      </c>
      <c r="BJ299" s="35" t="s">
        <v>872</v>
      </c>
      <c r="BK299" s="35" t="s">
        <v>868</v>
      </c>
      <c r="BL299" s="43">
        <v>39506</v>
      </c>
      <c r="BM299" s="48">
        <v>69546.8</v>
      </c>
      <c r="BN299" s="48">
        <v>542.6</v>
      </c>
      <c r="BO299" s="48">
        <v>5043.6000000000004</v>
      </c>
      <c r="BP299" s="35">
        <v>6.5381</v>
      </c>
      <c r="BQ299" s="48">
        <v>11443.6</v>
      </c>
      <c r="BR299" s="47">
        <v>228.22</v>
      </c>
      <c r="BS299" s="48">
        <v>2272</v>
      </c>
      <c r="BT299" s="48">
        <v>5437.7</v>
      </c>
      <c r="BU299" s="47">
        <v>97.3</v>
      </c>
    </row>
    <row r="300" spans="1:73">
      <c r="A300" s="11" t="s">
        <v>339</v>
      </c>
      <c r="B300" s="18">
        <v>3</v>
      </c>
      <c r="C300" s="6" t="s">
        <v>3</v>
      </c>
      <c r="D300" s="21" t="s">
        <v>508</v>
      </c>
      <c r="E300" s="6" t="s">
        <v>40</v>
      </c>
      <c r="F300" s="6" t="s">
        <v>39</v>
      </c>
      <c r="G300" s="6" t="s">
        <v>369</v>
      </c>
      <c r="H300" s="6" t="s">
        <v>38</v>
      </c>
      <c r="I300" s="11" t="s">
        <v>371</v>
      </c>
      <c r="J300" s="21" t="s">
        <v>429</v>
      </c>
      <c r="L300" s="12" t="s">
        <v>408</v>
      </c>
      <c r="M300" s="12" t="s">
        <v>36</v>
      </c>
      <c r="N300" s="6" t="s">
        <v>5</v>
      </c>
      <c r="P300" s="11" t="s">
        <v>442</v>
      </c>
      <c r="R300" s="6" t="s">
        <v>449</v>
      </c>
      <c r="W300" s="6" t="s">
        <v>468</v>
      </c>
      <c r="Z300" s="13" t="s">
        <v>506</v>
      </c>
      <c r="AA300" s="13" t="s">
        <v>507</v>
      </c>
      <c r="AD300" s="11"/>
      <c r="AE300" s="6"/>
      <c r="AF300" s="6"/>
      <c r="AI300" s="35" t="s">
        <v>873</v>
      </c>
      <c r="AJ300" s="35" t="s">
        <v>823</v>
      </c>
      <c r="AK300" s="43">
        <v>39495</v>
      </c>
      <c r="AL300" s="44">
        <v>2.1335000000000002</v>
      </c>
      <c r="AM300" s="44">
        <v>48.260899999999999</v>
      </c>
      <c r="AN300" s="44">
        <v>0.32950000000000002</v>
      </c>
      <c r="AO300" s="44">
        <v>36.132100000000001</v>
      </c>
      <c r="AP300" s="44">
        <v>6.2107000000000001</v>
      </c>
      <c r="AQ300" s="44">
        <v>5.3898000000000001</v>
      </c>
      <c r="AR300" s="44">
        <v>2.0524</v>
      </c>
      <c r="AS300" s="44">
        <v>89.647900000000007</v>
      </c>
      <c r="AT300" s="44">
        <v>5.1039000000000003</v>
      </c>
      <c r="AU300" s="44">
        <v>90.947999999999993</v>
      </c>
      <c r="AV300" s="44">
        <v>4.6833999999999998</v>
      </c>
      <c r="AW300" s="44">
        <v>1.0316000000000001</v>
      </c>
      <c r="AX300" s="45">
        <v>22876.400000000001</v>
      </c>
      <c r="AY300" s="44">
        <v>9.8565000000000005</v>
      </c>
      <c r="AZ300" s="46">
        <v>0</v>
      </c>
      <c r="BA300" s="46">
        <v>41.44</v>
      </c>
      <c r="BB300" s="44">
        <v>0.3574</v>
      </c>
      <c r="BC300" s="44">
        <v>16.61</v>
      </c>
      <c r="BD300" s="46">
        <v>0</v>
      </c>
      <c r="BE300" s="44">
        <v>1.2</v>
      </c>
      <c r="BF300" s="44">
        <v>0.80879999999999996</v>
      </c>
      <c r="BG300" s="44">
        <v>13.9184</v>
      </c>
      <c r="BH300" s="47">
        <v>45.23</v>
      </c>
      <c r="BI300" s="47">
        <v>252.26</v>
      </c>
      <c r="BJ300" s="35" t="s">
        <v>873</v>
      </c>
      <c r="BK300" s="35" t="s">
        <v>868</v>
      </c>
      <c r="BL300" s="43">
        <v>39506</v>
      </c>
      <c r="BM300" s="48">
        <v>90744.8</v>
      </c>
      <c r="BN300" s="48">
        <v>229.5</v>
      </c>
      <c r="BO300" s="48">
        <v>1687.1</v>
      </c>
      <c r="BP300" s="35">
        <v>3.5219</v>
      </c>
      <c r="BQ300" s="48">
        <v>6879.5</v>
      </c>
      <c r="BR300" s="47">
        <v>88.51</v>
      </c>
      <c r="BS300" s="48">
        <v>1301.4000000000001</v>
      </c>
      <c r="BT300" s="48">
        <v>5276.3</v>
      </c>
      <c r="BU300" s="47">
        <v>112.92</v>
      </c>
    </row>
    <row r="301" spans="1:73">
      <c r="A301" s="11" t="s">
        <v>340</v>
      </c>
      <c r="B301" s="18">
        <v>1</v>
      </c>
      <c r="C301" s="6" t="s">
        <v>3</v>
      </c>
      <c r="D301" s="21" t="s">
        <v>500</v>
      </c>
      <c r="E301" s="6" t="s">
        <v>40</v>
      </c>
      <c r="F301" s="6" t="s">
        <v>39</v>
      </c>
      <c r="G301" s="6" t="s">
        <v>369</v>
      </c>
      <c r="H301" s="6" t="s">
        <v>38</v>
      </c>
      <c r="I301" s="11" t="s">
        <v>371</v>
      </c>
      <c r="J301" s="21" t="s">
        <v>427</v>
      </c>
      <c r="L301" s="12" t="s">
        <v>409</v>
      </c>
      <c r="M301" s="12" t="s">
        <v>386</v>
      </c>
      <c r="N301" s="6" t="s">
        <v>5</v>
      </c>
      <c r="P301" s="11" t="s">
        <v>444</v>
      </c>
      <c r="R301" s="6" t="s">
        <v>453</v>
      </c>
      <c r="W301" s="6" t="s">
        <v>468</v>
      </c>
      <c r="Z301" s="13" t="s">
        <v>506</v>
      </c>
      <c r="AA301" s="13" t="s">
        <v>507</v>
      </c>
      <c r="AD301" s="11"/>
      <c r="AE301" s="6"/>
      <c r="AF301" s="6"/>
      <c r="AI301" s="35" t="s">
        <v>874</v>
      </c>
      <c r="AJ301" s="35" t="s">
        <v>823</v>
      </c>
      <c r="AK301" s="43">
        <v>39495</v>
      </c>
      <c r="AL301" s="44">
        <v>1.9277</v>
      </c>
      <c r="AM301" s="44">
        <v>24.9999</v>
      </c>
      <c r="AN301" s="44">
        <v>0.30990000000000001</v>
      </c>
      <c r="AO301" s="44">
        <v>24.400099999999998</v>
      </c>
      <c r="AP301" s="44">
        <v>4.2934000000000001</v>
      </c>
      <c r="AQ301" s="44">
        <v>2.7610999999999999</v>
      </c>
      <c r="AR301" s="44">
        <v>2.0630000000000002</v>
      </c>
      <c r="AS301" s="44">
        <v>52.0871</v>
      </c>
      <c r="AT301" s="44">
        <v>5.3273999999999999</v>
      </c>
      <c r="AU301" s="44">
        <v>47.920400000000001</v>
      </c>
      <c r="AV301" s="44">
        <v>2.7515999999999998</v>
      </c>
      <c r="AW301" s="44">
        <v>0.64490000000000003</v>
      </c>
      <c r="AX301" s="45">
        <v>22012.9</v>
      </c>
      <c r="AY301" s="44">
        <v>12.6272</v>
      </c>
      <c r="AZ301" s="46">
        <v>0</v>
      </c>
      <c r="BA301" s="46">
        <v>16.11</v>
      </c>
      <c r="BB301" s="44">
        <v>0.22040000000000001</v>
      </c>
      <c r="BC301" s="44">
        <v>8.5573999999999995</v>
      </c>
      <c r="BD301" s="46">
        <v>0</v>
      </c>
      <c r="BE301" s="44">
        <v>1.0895999999999999</v>
      </c>
      <c r="BF301" s="44">
        <v>0.56040000000000001</v>
      </c>
      <c r="BG301" s="44">
        <v>9.6793999999999993</v>
      </c>
      <c r="BH301" s="47">
        <v>25.56</v>
      </c>
      <c r="BI301" s="47">
        <v>276.77999999999997</v>
      </c>
      <c r="BJ301" s="35" t="s">
        <v>874</v>
      </c>
      <c r="BK301" s="35" t="s">
        <v>868</v>
      </c>
      <c r="BL301" s="43">
        <v>39506</v>
      </c>
      <c r="BM301" s="48">
        <v>57993.8</v>
      </c>
      <c r="BN301" s="48">
        <v>133.9</v>
      </c>
      <c r="BO301" s="48">
        <v>907.3</v>
      </c>
      <c r="BP301" s="35">
        <v>3.6514000000000002</v>
      </c>
      <c r="BQ301" s="48">
        <v>2565.1</v>
      </c>
      <c r="BR301" s="47">
        <v>76.14</v>
      </c>
      <c r="BS301" s="48">
        <v>1205.9000000000001</v>
      </c>
      <c r="BT301" s="48">
        <v>4127.8</v>
      </c>
      <c r="BU301" s="47">
        <v>68.06</v>
      </c>
    </row>
    <row r="302" spans="1:73">
      <c r="A302" s="11" t="s">
        <v>341</v>
      </c>
      <c r="B302" s="18">
        <v>2</v>
      </c>
      <c r="C302" s="6" t="s">
        <v>3</v>
      </c>
      <c r="D302" s="21" t="s">
        <v>500</v>
      </c>
      <c r="E302" s="6" t="s">
        <v>40</v>
      </c>
      <c r="F302" s="6" t="s">
        <v>39</v>
      </c>
      <c r="G302" s="6" t="s">
        <v>369</v>
      </c>
      <c r="H302" s="6" t="s">
        <v>38</v>
      </c>
      <c r="I302" s="11" t="s">
        <v>371</v>
      </c>
      <c r="J302" s="21" t="s">
        <v>427</v>
      </c>
      <c r="L302" s="12" t="s">
        <v>409</v>
      </c>
      <c r="M302" s="12" t="s">
        <v>386</v>
      </c>
      <c r="N302" s="6" t="s">
        <v>5</v>
      </c>
      <c r="P302" s="11" t="s">
        <v>444</v>
      </c>
      <c r="R302" s="6" t="s">
        <v>450</v>
      </c>
      <c r="W302" s="6" t="s">
        <v>468</v>
      </c>
      <c r="Z302" s="13" t="s">
        <v>506</v>
      </c>
      <c r="AA302" s="13" t="s">
        <v>507</v>
      </c>
      <c r="AD302" s="11"/>
      <c r="AE302" s="6"/>
      <c r="AF302" s="6"/>
      <c r="AI302" s="35" t="s">
        <v>875</v>
      </c>
      <c r="AJ302" s="35" t="s">
        <v>876</v>
      </c>
      <c r="AK302" s="43">
        <v>39495</v>
      </c>
      <c r="AL302" s="44">
        <v>3.1979000000000002</v>
      </c>
      <c r="AM302" s="44">
        <v>22.9557</v>
      </c>
      <c r="AN302" s="44">
        <v>0.32290000000000002</v>
      </c>
      <c r="AO302" s="44">
        <v>19.088100000000001</v>
      </c>
      <c r="AP302" s="44">
        <v>3.9125999999999999</v>
      </c>
      <c r="AQ302" s="44">
        <v>2.8464999999999998</v>
      </c>
      <c r="AR302" s="44">
        <v>2.0369000000000002</v>
      </c>
      <c r="AS302" s="44">
        <v>48.624899999999997</v>
      </c>
      <c r="AT302" s="44">
        <v>6.6474000000000002</v>
      </c>
      <c r="AU302" s="44">
        <v>58.904800000000002</v>
      </c>
      <c r="AV302" s="44">
        <v>3.4836</v>
      </c>
      <c r="AW302" s="44">
        <v>0.70620000000000005</v>
      </c>
      <c r="AX302" s="45">
        <v>32697.599999999999</v>
      </c>
      <c r="AY302" s="44">
        <v>8.5730000000000004</v>
      </c>
      <c r="AZ302" s="46">
        <v>0</v>
      </c>
      <c r="BA302" s="46">
        <v>20.18</v>
      </c>
      <c r="BB302" s="44">
        <v>0.26279999999999998</v>
      </c>
      <c r="BC302" s="44">
        <v>12.402100000000001</v>
      </c>
      <c r="BD302" s="46">
        <v>0</v>
      </c>
      <c r="BE302" s="44">
        <v>1.3372999999999999</v>
      </c>
      <c r="BF302" s="44">
        <v>0.49099999999999999</v>
      </c>
      <c r="BG302" s="44">
        <v>10.707100000000001</v>
      </c>
      <c r="BH302" s="47">
        <v>37.53</v>
      </c>
      <c r="BI302" s="47">
        <v>250.98</v>
      </c>
      <c r="BJ302" s="35" t="s">
        <v>875</v>
      </c>
      <c r="BK302" s="35" t="s">
        <v>868</v>
      </c>
      <c r="BL302" s="43">
        <v>39506</v>
      </c>
      <c r="BM302" s="48">
        <v>75893.7</v>
      </c>
      <c r="BN302" s="48">
        <v>147.19999999999999</v>
      </c>
      <c r="BO302" s="48">
        <v>312.89999999999998</v>
      </c>
      <c r="BP302" s="35">
        <v>2.9756</v>
      </c>
      <c r="BQ302" s="48">
        <v>2333.9</v>
      </c>
      <c r="BR302" s="47">
        <v>65.069999999999993</v>
      </c>
      <c r="BS302" s="48">
        <v>1185.4000000000001</v>
      </c>
      <c r="BT302" s="48">
        <v>5041.8</v>
      </c>
      <c r="BU302" s="47">
        <v>86.63</v>
      </c>
    </row>
    <row r="303" spans="1:73">
      <c r="A303" s="11" t="s">
        <v>342</v>
      </c>
      <c r="B303" s="18">
        <v>3</v>
      </c>
      <c r="C303" s="6" t="s">
        <v>3</v>
      </c>
      <c r="D303" s="21" t="s">
        <v>500</v>
      </c>
      <c r="E303" s="6" t="s">
        <v>40</v>
      </c>
      <c r="F303" s="6" t="s">
        <v>39</v>
      </c>
      <c r="G303" s="6" t="s">
        <v>369</v>
      </c>
      <c r="H303" s="6" t="s">
        <v>38</v>
      </c>
      <c r="I303" s="11" t="s">
        <v>371</v>
      </c>
      <c r="J303" s="21" t="s">
        <v>427</v>
      </c>
      <c r="L303" s="12" t="s">
        <v>409</v>
      </c>
      <c r="M303" s="12" t="s">
        <v>386</v>
      </c>
      <c r="N303" s="6" t="s">
        <v>5</v>
      </c>
      <c r="P303" s="11" t="s">
        <v>444</v>
      </c>
      <c r="R303" s="6" t="s">
        <v>450</v>
      </c>
      <c r="W303" s="6" t="s">
        <v>468</v>
      </c>
      <c r="Z303" s="13" t="s">
        <v>506</v>
      </c>
      <c r="AA303" s="13" t="s">
        <v>507</v>
      </c>
      <c r="AD303" s="11"/>
      <c r="AE303" s="6"/>
      <c r="AF303" s="6"/>
      <c r="AI303" s="35" t="s">
        <v>877</v>
      </c>
      <c r="AJ303" s="35" t="s">
        <v>876</v>
      </c>
      <c r="AK303" s="43">
        <v>39495</v>
      </c>
      <c r="AL303" s="44">
        <v>1.6660999999999999</v>
      </c>
      <c r="AM303" s="44">
        <v>28.517900000000001</v>
      </c>
      <c r="AN303" s="44">
        <v>0.26150000000000001</v>
      </c>
      <c r="AO303" s="44">
        <v>21.521599999999999</v>
      </c>
      <c r="AP303" s="44">
        <v>4.3198999999999996</v>
      </c>
      <c r="AQ303" s="44">
        <v>2.4618000000000002</v>
      </c>
      <c r="AR303" s="44">
        <v>1.8343</v>
      </c>
      <c r="AS303" s="44">
        <v>57.594900000000003</v>
      </c>
      <c r="AT303" s="44">
        <v>6.7531999999999996</v>
      </c>
      <c r="AU303" s="44">
        <v>49.604399999999998</v>
      </c>
      <c r="AV303" s="44">
        <v>2.9716</v>
      </c>
      <c r="AW303" s="44">
        <v>0.67989999999999995</v>
      </c>
      <c r="AX303" s="45">
        <v>24055</v>
      </c>
      <c r="AY303" s="44">
        <v>8.6778999999999993</v>
      </c>
      <c r="AZ303" s="46">
        <v>21.69</v>
      </c>
      <c r="BA303" s="46">
        <v>22.71</v>
      </c>
      <c r="BB303" s="44">
        <v>0.18459999999999999</v>
      </c>
      <c r="BC303" s="44">
        <v>10.514900000000001</v>
      </c>
      <c r="BD303" s="46">
        <v>0</v>
      </c>
      <c r="BE303" s="44">
        <v>1.0953999999999999</v>
      </c>
      <c r="BF303" s="44">
        <v>0.43149999999999999</v>
      </c>
      <c r="BG303" s="44">
        <v>10.910600000000001</v>
      </c>
      <c r="BH303" s="47">
        <v>36.409999999999997</v>
      </c>
      <c r="BI303" s="47">
        <v>220.34</v>
      </c>
      <c r="BJ303" s="35" t="s">
        <v>877</v>
      </c>
      <c r="BK303" s="35" t="s">
        <v>868</v>
      </c>
      <c r="BL303" s="43">
        <v>39506</v>
      </c>
      <c r="BM303" s="48">
        <v>62979.3</v>
      </c>
      <c r="BN303" s="48">
        <v>293.10000000000002</v>
      </c>
      <c r="BO303" s="48">
        <v>1210.2</v>
      </c>
      <c r="BP303" s="35">
        <v>2.7879</v>
      </c>
      <c r="BQ303" s="48">
        <v>4354.1000000000004</v>
      </c>
      <c r="BR303" s="47">
        <v>74.709999999999994</v>
      </c>
      <c r="BS303" s="48">
        <v>1301.9000000000001</v>
      </c>
      <c r="BT303" s="48">
        <v>4284.5</v>
      </c>
      <c r="BU303" s="47">
        <v>70.510000000000005</v>
      </c>
    </row>
    <row r="304" spans="1:73">
      <c r="A304" s="11" t="s">
        <v>343</v>
      </c>
      <c r="B304" s="18">
        <v>4</v>
      </c>
      <c r="C304" s="6" t="s">
        <v>3</v>
      </c>
      <c r="D304" s="21" t="s">
        <v>500</v>
      </c>
      <c r="E304" s="6" t="s">
        <v>40</v>
      </c>
      <c r="F304" s="6" t="s">
        <v>39</v>
      </c>
      <c r="G304" s="6" t="s">
        <v>369</v>
      </c>
      <c r="H304" s="6" t="s">
        <v>38</v>
      </c>
      <c r="I304" s="11" t="s">
        <v>371</v>
      </c>
      <c r="J304" s="21" t="s">
        <v>427</v>
      </c>
      <c r="L304" s="12" t="s">
        <v>409</v>
      </c>
      <c r="M304" s="12" t="s">
        <v>386</v>
      </c>
      <c r="N304" s="6" t="s">
        <v>5</v>
      </c>
      <c r="P304" s="6" t="s">
        <v>514</v>
      </c>
      <c r="R304" s="6" t="s">
        <v>449</v>
      </c>
      <c r="W304" s="6" t="s">
        <v>468</v>
      </c>
      <c r="Z304" s="13" t="s">
        <v>506</v>
      </c>
      <c r="AA304" s="13" t="s">
        <v>507</v>
      </c>
      <c r="AD304" s="11"/>
      <c r="AE304" s="6"/>
      <c r="AF304" s="6"/>
      <c r="AI304" s="35" t="s">
        <v>878</v>
      </c>
      <c r="AJ304" s="35" t="s">
        <v>876</v>
      </c>
      <c r="AK304" s="43">
        <v>39495</v>
      </c>
      <c r="AL304" s="44">
        <v>2.9251</v>
      </c>
      <c r="AM304" s="44">
        <v>35.172699999999999</v>
      </c>
      <c r="AN304" s="44">
        <v>0.38059999999999999</v>
      </c>
      <c r="AO304" s="44">
        <v>32.325499999999998</v>
      </c>
      <c r="AP304" s="44">
        <v>5.9196</v>
      </c>
      <c r="AQ304" s="44">
        <v>3.0470000000000002</v>
      </c>
      <c r="AR304" s="44">
        <v>2.649</v>
      </c>
      <c r="AS304" s="44">
        <v>73.416300000000007</v>
      </c>
      <c r="AT304" s="44">
        <v>8.1793999999999993</v>
      </c>
      <c r="AU304" s="44">
        <v>62.864899999999999</v>
      </c>
      <c r="AV304" s="44">
        <v>2.0411000000000001</v>
      </c>
      <c r="AW304" s="44">
        <v>0.87639999999999996</v>
      </c>
      <c r="AX304" s="45">
        <v>31632.2</v>
      </c>
      <c r="AY304" s="44">
        <v>14.084899999999999</v>
      </c>
      <c r="AZ304" s="46">
        <v>0</v>
      </c>
      <c r="BA304" s="46">
        <v>20.29</v>
      </c>
      <c r="BB304" s="44">
        <v>0.29139999999999999</v>
      </c>
      <c r="BC304" s="44">
        <v>11.428100000000001</v>
      </c>
      <c r="BD304" s="46">
        <v>0</v>
      </c>
      <c r="BE304" s="44">
        <v>1.1746000000000001</v>
      </c>
      <c r="BF304" s="44">
        <v>0.62150000000000005</v>
      </c>
      <c r="BG304" s="44">
        <v>13.0899</v>
      </c>
      <c r="BH304" s="47">
        <v>37.49</v>
      </c>
      <c r="BI304" s="47">
        <v>381.02</v>
      </c>
      <c r="BJ304" s="35" t="s">
        <v>878</v>
      </c>
      <c r="BK304" s="35" t="s">
        <v>868</v>
      </c>
      <c r="BL304" s="43">
        <v>39506</v>
      </c>
      <c r="BM304" s="48">
        <v>68097.2</v>
      </c>
      <c r="BN304" s="48">
        <v>147.6</v>
      </c>
      <c r="BO304" s="48">
        <v>1684.1</v>
      </c>
      <c r="BP304" s="35">
        <v>4.085</v>
      </c>
      <c r="BQ304" s="48">
        <v>4166.6000000000004</v>
      </c>
      <c r="BR304" s="47">
        <v>86.78</v>
      </c>
      <c r="BS304" s="48">
        <v>1605.7</v>
      </c>
      <c r="BT304" s="48">
        <v>4929.5</v>
      </c>
      <c r="BU304" s="47">
        <v>87.9</v>
      </c>
    </row>
    <row r="305" spans="1:73">
      <c r="A305" s="11" t="s">
        <v>344</v>
      </c>
      <c r="B305" s="18">
        <v>5</v>
      </c>
      <c r="C305" s="6" t="s">
        <v>3</v>
      </c>
      <c r="D305" s="21" t="s">
        <v>500</v>
      </c>
      <c r="E305" s="6" t="s">
        <v>40</v>
      </c>
      <c r="F305" s="6" t="s">
        <v>39</v>
      </c>
      <c r="G305" s="6" t="s">
        <v>369</v>
      </c>
      <c r="H305" s="6" t="s">
        <v>38</v>
      </c>
      <c r="I305" s="11" t="s">
        <v>371</v>
      </c>
      <c r="J305" s="21" t="s">
        <v>427</v>
      </c>
      <c r="L305" s="12" t="s">
        <v>409</v>
      </c>
      <c r="M305" s="12" t="s">
        <v>386</v>
      </c>
      <c r="N305" s="6" t="s">
        <v>5</v>
      </c>
      <c r="P305" s="11" t="s">
        <v>444</v>
      </c>
      <c r="R305" s="6" t="s">
        <v>449</v>
      </c>
      <c r="W305" s="6" t="s">
        <v>468</v>
      </c>
      <c r="Z305" s="13" t="s">
        <v>506</v>
      </c>
      <c r="AA305" s="13" t="s">
        <v>507</v>
      </c>
      <c r="AD305" s="11"/>
      <c r="AE305" s="6"/>
      <c r="AF305" s="6"/>
      <c r="AI305" s="35" t="s">
        <v>879</v>
      </c>
      <c r="AJ305" s="35" t="s">
        <v>876</v>
      </c>
      <c r="AK305" s="43">
        <v>39495</v>
      </c>
      <c r="AL305" s="44">
        <v>2.0405000000000002</v>
      </c>
      <c r="AM305" s="44">
        <v>29.418199999999999</v>
      </c>
      <c r="AN305" s="44">
        <v>0.35199999999999998</v>
      </c>
      <c r="AO305" s="44">
        <v>24.602399999999999</v>
      </c>
      <c r="AP305" s="44">
        <v>4.7192999999999996</v>
      </c>
      <c r="AQ305" s="44">
        <v>3.9176000000000002</v>
      </c>
      <c r="AR305" s="44">
        <v>2.1533000000000002</v>
      </c>
      <c r="AS305" s="44">
        <v>62.323</v>
      </c>
      <c r="AT305" s="44">
        <v>4.9065000000000003</v>
      </c>
      <c r="AU305" s="44">
        <v>94.420599999999993</v>
      </c>
      <c r="AV305" s="44">
        <v>4.3155000000000001</v>
      </c>
      <c r="AW305" s="44">
        <v>0.73319999999999996</v>
      </c>
      <c r="AX305" s="45">
        <v>30175.3</v>
      </c>
      <c r="AY305" s="44">
        <v>16.620799999999999</v>
      </c>
      <c r="AZ305" s="46">
        <v>0</v>
      </c>
      <c r="BA305" s="46">
        <v>37.18</v>
      </c>
      <c r="BB305" s="44">
        <v>0.32979999999999998</v>
      </c>
      <c r="BC305" s="44">
        <v>13.661199999999999</v>
      </c>
      <c r="BD305" s="46">
        <v>0</v>
      </c>
      <c r="BE305" s="44">
        <v>1.2722</v>
      </c>
      <c r="BF305" s="44">
        <v>0.4768</v>
      </c>
      <c r="BG305" s="44">
        <v>11.5107</v>
      </c>
      <c r="BH305" s="47">
        <v>44.27</v>
      </c>
      <c r="BI305" s="47">
        <v>445.25</v>
      </c>
      <c r="BJ305" s="35" t="s">
        <v>879</v>
      </c>
      <c r="BK305" s="35" t="s">
        <v>868</v>
      </c>
      <c r="BL305" s="43">
        <v>39506</v>
      </c>
      <c r="BM305" s="48">
        <v>94820.1</v>
      </c>
      <c r="BN305" s="48">
        <v>304.60000000000002</v>
      </c>
      <c r="BO305" s="48">
        <v>955.2</v>
      </c>
      <c r="BP305" s="35">
        <v>3.6006</v>
      </c>
      <c r="BQ305" s="48">
        <v>7247.4</v>
      </c>
      <c r="BR305" s="47">
        <v>120.6</v>
      </c>
      <c r="BS305" s="48">
        <v>1654.9</v>
      </c>
      <c r="BT305" s="48">
        <v>5717.7</v>
      </c>
      <c r="BU305" s="47">
        <v>105.91</v>
      </c>
    </row>
    <row r="306" spans="1:73">
      <c r="A306" s="11" t="s">
        <v>345</v>
      </c>
      <c r="B306" s="18">
        <v>6</v>
      </c>
      <c r="C306" s="6" t="s">
        <v>3</v>
      </c>
      <c r="D306" s="21" t="s">
        <v>500</v>
      </c>
      <c r="E306" s="6" t="s">
        <v>40</v>
      </c>
      <c r="F306" s="6" t="s">
        <v>39</v>
      </c>
      <c r="G306" s="6" t="s">
        <v>369</v>
      </c>
      <c r="H306" s="6" t="s">
        <v>38</v>
      </c>
      <c r="I306" s="11" t="s">
        <v>371</v>
      </c>
      <c r="J306" s="21" t="s">
        <v>427</v>
      </c>
      <c r="L306" s="12" t="s">
        <v>409</v>
      </c>
      <c r="M306" s="12" t="s">
        <v>386</v>
      </c>
      <c r="N306" s="6" t="s">
        <v>5</v>
      </c>
      <c r="P306" s="11" t="s">
        <v>444</v>
      </c>
      <c r="R306" s="6" t="s">
        <v>453</v>
      </c>
      <c r="W306" s="6" t="s">
        <v>468</v>
      </c>
      <c r="Z306" s="13" t="s">
        <v>506</v>
      </c>
      <c r="AA306" s="13" t="s">
        <v>507</v>
      </c>
      <c r="AD306" s="11"/>
      <c r="AE306" s="6"/>
      <c r="AF306" s="6"/>
      <c r="AI306" s="35" t="s">
        <v>880</v>
      </c>
      <c r="AJ306" s="35" t="s">
        <v>876</v>
      </c>
      <c r="AK306" s="43">
        <v>39495</v>
      </c>
      <c r="AL306" s="44">
        <v>2.5015000000000001</v>
      </c>
      <c r="AM306" s="44">
        <v>21.073799999999999</v>
      </c>
      <c r="AN306" s="44">
        <v>0.25390000000000001</v>
      </c>
      <c r="AO306" s="44">
        <v>17.5229</v>
      </c>
      <c r="AP306" s="44">
        <v>3.6143999999999998</v>
      </c>
      <c r="AQ306" s="44">
        <v>2.4413</v>
      </c>
      <c r="AR306" s="44">
        <v>1.7342</v>
      </c>
      <c r="AS306" s="44">
        <v>43.368499999999997</v>
      </c>
      <c r="AT306" s="44">
        <v>5.2115999999999998</v>
      </c>
      <c r="AU306" s="44">
        <v>46.944499999999998</v>
      </c>
      <c r="AV306" s="44">
        <v>3.2747000000000002</v>
      </c>
      <c r="AW306" s="44">
        <v>0.61719999999999997</v>
      </c>
      <c r="AX306" s="45">
        <v>24936.2</v>
      </c>
      <c r="AY306" s="44">
        <v>7.3742000000000001</v>
      </c>
      <c r="AZ306" s="46">
        <v>0</v>
      </c>
      <c r="BA306" s="46">
        <v>24.34</v>
      </c>
      <c r="BB306" s="44">
        <v>0.2409</v>
      </c>
      <c r="BC306" s="44">
        <v>9.4535</v>
      </c>
      <c r="BD306" s="46">
        <v>0</v>
      </c>
      <c r="BE306" s="44">
        <v>0.96970000000000001</v>
      </c>
      <c r="BF306" s="44">
        <v>0.39489999999999997</v>
      </c>
      <c r="BG306" s="44">
        <v>8.7286999999999999</v>
      </c>
      <c r="BH306" s="47">
        <v>29.39</v>
      </c>
      <c r="BI306" s="47">
        <v>206.86</v>
      </c>
      <c r="BJ306" s="35" t="s">
        <v>880</v>
      </c>
      <c r="BK306" s="35" t="s">
        <v>868</v>
      </c>
      <c r="BL306" s="43">
        <v>39506</v>
      </c>
      <c r="BM306" s="48">
        <v>63915.7</v>
      </c>
      <c r="BN306" s="48">
        <v>154.4</v>
      </c>
      <c r="BO306" s="48">
        <v>0</v>
      </c>
      <c r="BP306" s="35">
        <v>3.2172000000000001</v>
      </c>
      <c r="BQ306" s="48">
        <v>2512.3000000000002</v>
      </c>
      <c r="BR306" s="47">
        <v>60.48</v>
      </c>
      <c r="BS306" s="48">
        <v>820.9</v>
      </c>
      <c r="BT306" s="48">
        <v>4250.3999999999996</v>
      </c>
      <c r="BU306" s="47">
        <v>78.459999999999994</v>
      </c>
    </row>
    <row r="307" spans="1:73">
      <c r="A307" s="11" t="s">
        <v>346</v>
      </c>
      <c r="B307" s="18">
        <v>7</v>
      </c>
      <c r="C307" s="6" t="s">
        <v>3</v>
      </c>
      <c r="D307" s="21" t="s">
        <v>500</v>
      </c>
      <c r="E307" s="6" t="s">
        <v>40</v>
      </c>
      <c r="F307" s="6" t="s">
        <v>39</v>
      </c>
      <c r="G307" s="6" t="s">
        <v>369</v>
      </c>
      <c r="H307" s="6" t="s">
        <v>38</v>
      </c>
      <c r="I307" s="11" t="s">
        <v>371</v>
      </c>
      <c r="J307" s="21" t="s">
        <v>427</v>
      </c>
      <c r="L307" s="12" t="s">
        <v>409</v>
      </c>
      <c r="M307" s="12" t="s">
        <v>386</v>
      </c>
      <c r="N307" s="6" t="s">
        <v>5</v>
      </c>
      <c r="P307" s="11" t="s">
        <v>444</v>
      </c>
      <c r="R307" s="6" t="s">
        <v>453</v>
      </c>
      <c r="W307" s="6" t="s">
        <v>468</v>
      </c>
      <c r="Z307" s="13" t="s">
        <v>506</v>
      </c>
      <c r="AA307" s="13" t="s">
        <v>507</v>
      </c>
      <c r="AD307" s="11"/>
      <c r="AE307" s="6"/>
      <c r="AF307" s="6"/>
      <c r="AI307" s="35" t="s">
        <v>881</v>
      </c>
      <c r="AJ307" s="35" t="s">
        <v>876</v>
      </c>
      <c r="AK307" s="43">
        <v>39495</v>
      </c>
      <c r="AL307" s="44">
        <v>16.261700000000001</v>
      </c>
      <c r="AM307" s="44">
        <v>25.491299999999999</v>
      </c>
      <c r="AN307" s="44">
        <v>0.4052</v>
      </c>
      <c r="AO307" s="44">
        <v>22.893799999999999</v>
      </c>
      <c r="AP307" s="44">
        <v>4.3859000000000004</v>
      </c>
      <c r="AQ307" s="44">
        <v>3.5478000000000001</v>
      </c>
      <c r="AR307" s="44">
        <v>2.4790000000000001</v>
      </c>
      <c r="AS307" s="44">
        <v>52.708300000000001</v>
      </c>
      <c r="AT307" s="44">
        <v>4.5282999999999998</v>
      </c>
      <c r="AU307" s="44">
        <v>70.391800000000003</v>
      </c>
      <c r="AV307" s="44">
        <v>3.9239999999999999</v>
      </c>
      <c r="AW307" s="44">
        <v>0.44330000000000003</v>
      </c>
      <c r="AX307" s="45">
        <v>35565.5</v>
      </c>
      <c r="AY307" s="44">
        <v>21.543500000000002</v>
      </c>
      <c r="AZ307" s="46">
        <v>0</v>
      </c>
      <c r="BA307" s="46">
        <v>29.04</v>
      </c>
      <c r="BB307" s="44">
        <v>0.3407</v>
      </c>
      <c r="BC307" s="44">
        <v>10.581200000000001</v>
      </c>
      <c r="BD307" s="46">
        <v>0</v>
      </c>
      <c r="BE307" s="44">
        <v>1.1638999999999999</v>
      </c>
      <c r="BF307" s="44">
        <v>0.45540000000000003</v>
      </c>
      <c r="BG307" s="44">
        <v>15.6463</v>
      </c>
      <c r="BH307" s="47">
        <v>35.08</v>
      </c>
      <c r="BI307" s="47">
        <v>600.11</v>
      </c>
      <c r="BJ307" s="35" t="s">
        <v>881</v>
      </c>
      <c r="BK307" s="35" t="s">
        <v>868</v>
      </c>
      <c r="BL307" s="43">
        <v>39506</v>
      </c>
      <c r="BM307" s="48">
        <v>65672.3</v>
      </c>
      <c r="BN307" s="48">
        <v>157.9</v>
      </c>
      <c r="BO307" s="48">
        <v>765.8</v>
      </c>
      <c r="BP307" s="35">
        <v>3.1718000000000002</v>
      </c>
      <c r="BQ307" s="48">
        <v>3158.1</v>
      </c>
      <c r="BR307" s="47">
        <v>99.8</v>
      </c>
      <c r="BS307" s="48">
        <v>1312.9</v>
      </c>
      <c r="BT307" s="48">
        <v>5076.8999999999996</v>
      </c>
      <c r="BU307" s="47">
        <v>95.11</v>
      </c>
    </row>
    <row r="308" spans="1:73">
      <c r="A308" s="11" t="s">
        <v>347</v>
      </c>
      <c r="B308" s="18">
        <v>8</v>
      </c>
      <c r="C308" s="6" t="s">
        <v>3</v>
      </c>
      <c r="D308" s="21" t="s">
        <v>500</v>
      </c>
      <c r="E308" s="6" t="s">
        <v>40</v>
      </c>
      <c r="F308" s="6" t="s">
        <v>39</v>
      </c>
      <c r="G308" s="6" t="s">
        <v>369</v>
      </c>
      <c r="H308" s="6" t="s">
        <v>38</v>
      </c>
      <c r="I308" s="11" t="s">
        <v>371</v>
      </c>
      <c r="J308" s="21" t="s">
        <v>427</v>
      </c>
      <c r="L308" s="12" t="s">
        <v>409</v>
      </c>
      <c r="M308" s="12" t="s">
        <v>386</v>
      </c>
      <c r="N308" s="6" t="s">
        <v>5</v>
      </c>
      <c r="P308" s="11" t="s">
        <v>444</v>
      </c>
      <c r="R308" s="6" t="s">
        <v>449</v>
      </c>
      <c r="W308" s="6" t="s">
        <v>468</v>
      </c>
      <c r="Z308" s="13" t="s">
        <v>506</v>
      </c>
      <c r="AA308" s="13" t="s">
        <v>507</v>
      </c>
      <c r="AD308" s="11"/>
      <c r="AE308" s="6"/>
      <c r="AF308" s="6"/>
      <c r="AI308" s="35" t="s">
        <v>882</v>
      </c>
      <c r="AJ308" s="35" t="s">
        <v>876</v>
      </c>
      <c r="AK308" s="43">
        <v>39495</v>
      </c>
      <c r="AL308" s="44">
        <v>3.1503999999999999</v>
      </c>
      <c r="AM308" s="44">
        <v>24.940200000000001</v>
      </c>
      <c r="AN308" s="44">
        <v>0.3221</v>
      </c>
      <c r="AO308" s="44">
        <v>20.617599999999999</v>
      </c>
      <c r="AP308" s="44">
        <v>4.0206</v>
      </c>
      <c r="AQ308" s="44">
        <v>2.6114000000000002</v>
      </c>
      <c r="AR308" s="44">
        <v>1.9178999999999999</v>
      </c>
      <c r="AS308" s="44">
        <v>52.107900000000001</v>
      </c>
      <c r="AT308" s="44">
        <v>6.5244</v>
      </c>
      <c r="AU308" s="44">
        <v>58.942</v>
      </c>
      <c r="AV308" s="44">
        <v>3.9967000000000001</v>
      </c>
      <c r="AW308" s="44">
        <v>0.66479999999999995</v>
      </c>
      <c r="AX308" s="45">
        <v>30024.6</v>
      </c>
      <c r="AY308" s="44">
        <v>9.0189000000000004</v>
      </c>
      <c r="AZ308" s="46">
        <v>23.33</v>
      </c>
      <c r="BA308" s="46">
        <v>23.55</v>
      </c>
      <c r="BB308" s="44">
        <v>0.2732</v>
      </c>
      <c r="BC308" s="44">
        <v>12.0527</v>
      </c>
      <c r="BD308" s="46">
        <v>0</v>
      </c>
      <c r="BE308" s="44">
        <v>1.3684000000000001</v>
      </c>
      <c r="BF308" s="44">
        <v>0.46889999999999998</v>
      </c>
      <c r="BG308" s="44">
        <v>11.4109</v>
      </c>
      <c r="BH308" s="47">
        <v>39.07</v>
      </c>
      <c r="BI308" s="47">
        <v>255.82</v>
      </c>
      <c r="BJ308" s="35" t="s">
        <v>882</v>
      </c>
      <c r="BK308" s="35" t="s">
        <v>868</v>
      </c>
      <c r="BL308" s="43">
        <v>39506</v>
      </c>
      <c r="BM308" s="48">
        <v>78894</v>
      </c>
      <c r="BN308" s="48">
        <v>183.8</v>
      </c>
      <c r="BO308" s="48">
        <v>992.9</v>
      </c>
      <c r="BP308" s="35">
        <v>3.9142000000000001</v>
      </c>
      <c r="BQ308" s="48">
        <v>2818.4</v>
      </c>
      <c r="BR308" s="47">
        <v>85.54</v>
      </c>
      <c r="BS308" s="48">
        <v>863.4</v>
      </c>
      <c r="BT308" s="48">
        <v>5403.2</v>
      </c>
      <c r="BU308" s="47">
        <v>95.13</v>
      </c>
    </row>
    <row r="309" spans="1:73">
      <c r="A309" s="11" t="s">
        <v>348</v>
      </c>
      <c r="B309" s="18">
        <v>9</v>
      </c>
      <c r="C309" s="6" t="s">
        <v>3</v>
      </c>
      <c r="D309" s="21" t="s">
        <v>500</v>
      </c>
      <c r="E309" s="6" t="s">
        <v>40</v>
      </c>
      <c r="F309" s="6" t="s">
        <v>39</v>
      </c>
      <c r="G309" s="6" t="s">
        <v>369</v>
      </c>
      <c r="H309" s="6" t="s">
        <v>38</v>
      </c>
      <c r="I309" s="11" t="s">
        <v>371</v>
      </c>
      <c r="J309" s="21" t="s">
        <v>427</v>
      </c>
      <c r="L309" s="12" t="s">
        <v>409</v>
      </c>
      <c r="M309" s="12" t="s">
        <v>386</v>
      </c>
      <c r="N309" s="6" t="s">
        <v>5</v>
      </c>
      <c r="P309" s="11" t="s">
        <v>444</v>
      </c>
      <c r="R309" s="6" t="s">
        <v>453</v>
      </c>
      <c r="W309" s="6" t="s">
        <v>468</v>
      </c>
      <c r="Z309" s="13" t="s">
        <v>506</v>
      </c>
      <c r="AA309" s="13" t="s">
        <v>507</v>
      </c>
      <c r="AD309" s="11"/>
      <c r="AE309" s="6"/>
      <c r="AF309" s="6"/>
      <c r="AI309" s="35" t="s">
        <v>883</v>
      </c>
      <c r="AJ309" s="35" t="s">
        <v>876</v>
      </c>
      <c r="AK309" s="43">
        <v>39495</v>
      </c>
      <c r="AL309" s="44">
        <v>2.8976000000000002</v>
      </c>
      <c r="AM309" s="44">
        <v>20.214600000000001</v>
      </c>
      <c r="AN309" s="44">
        <v>0.3619</v>
      </c>
      <c r="AO309" s="44">
        <v>23.184699999999999</v>
      </c>
      <c r="AP309" s="44">
        <v>4.0075000000000003</v>
      </c>
      <c r="AQ309" s="44">
        <v>3.1976</v>
      </c>
      <c r="AR309" s="44">
        <v>2.2242000000000002</v>
      </c>
      <c r="AS309" s="44">
        <v>45.5929</v>
      </c>
      <c r="AT309" s="44">
        <v>6.3151999999999999</v>
      </c>
      <c r="AU309" s="44">
        <v>57.039499999999997</v>
      </c>
      <c r="AV309" s="44">
        <v>3.7473999999999998</v>
      </c>
      <c r="AW309" s="44">
        <v>0.63200000000000001</v>
      </c>
      <c r="AX309" s="45">
        <v>29083.1</v>
      </c>
      <c r="AY309" s="44">
        <v>9.8011999999999997</v>
      </c>
      <c r="AZ309" s="46">
        <v>0</v>
      </c>
      <c r="BA309" s="46">
        <v>21.92</v>
      </c>
      <c r="BB309" s="44">
        <v>0.2697</v>
      </c>
      <c r="BC309" s="44">
        <v>12.0999</v>
      </c>
      <c r="BD309" s="46">
        <v>0</v>
      </c>
      <c r="BE309" s="44">
        <v>1.3219000000000001</v>
      </c>
      <c r="BF309" s="44">
        <v>0.47589999999999999</v>
      </c>
      <c r="BG309" s="44">
        <v>11.550700000000001</v>
      </c>
      <c r="BH309" s="47">
        <v>40.58</v>
      </c>
      <c r="BI309" s="47">
        <v>299</v>
      </c>
      <c r="BJ309" s="35" t="s">
        <v>883</v>
      </c>
      <c r="BK309" s="35" t="s">
        <v>868</v>
      </c>
      <c r="BL309" s="43">
        <v>39506</v>
      </c>
      <c r="BM309" s="48">
        <v>76955.199999999997</v>
      </c>
      <c r="BN309" s="48">
        <v>172.9</v>
      </c>
      <c r="BO309" s="48">
        <v>690.1</v>
      </c>
      <c r="BP309" s="35">
        <v>2.9355000000000002</v>
      </c>
      <c r="BQ309" s="48">
        <v>2318.6</v>
      </c>
      <c r="BR309" s="47">
        <v>59.24</v>
      </c>
      <c r="BS309" s="48">
        <v>1265</v>
      </c>
      <c r="BT309" s="48">
        <v>5389.7</v>
      </c>
      <c r="BU309" s="47">
        <v>86.94</v>
      </c>
    </row>
    <row r="310" spans="1:73">
      <c r="A310" s="11" t="s">
        <v>349</v>
      </c>
      <c r="B310" s="18">
        <v>10</v>
      </c>
      <c r="C310" s="6" t="s">
        <v>3</v>
      </c>
      <c r="D310" s="21" t="s">
        <v>500</v>
      </c>
      <c r="E310" s="6" t="s">
        <v>40</v>
      </c>
      <c r="F310" s="6" t="s">
        <v>39</v>
      </c>
      <c r="G310" s="6" t="s">
        <v>369</v>
      </c>
      <c r="H310" s="6" t="s">
        <v>38</v>
      </c>
      <c r="I310" s="11" t="s">
        <v>371</v>
      </c>
      <c r="J310" s="21" t="s">
        <v>427</v>
      </c>
      <c r="L310" s="12" t="s">
        <v>409</v>
      </c>
      <c r="M310" s="12" t="s">
        <v>386</v>
      </c>
      <c r="N310" s="6" t="s">
        <v>5</v>
      </c>
      <c r="P310" s="11" t="s">
        <v>444</v>
      </c>
      <c r="R310" s="6" t="s">
        <v>449</v>
      </c>
      <c r="W310" s="6" t="s">
        <v>468</v>
      </c>
      <c r="Z310" s="13" t="s">
        <v>506</v>
      </c>
      <c r="AA310" s="13" t="s">
        <v>507</v>
      </c>
      <c r="AD310" s="11"/>
      <c r="AE310" s="6"/>
      <c r="AF310" s="6"/>
      <c r="AI310" s="35" t="s">
        <v>884</v>
      </c>
      <c r="AJ310" s="35" t="s">
        <v>876</v>
      </c>
      <c r="AK310" s="43">
        <v>39495</v>
      </c>
      <c r="AL310" s="44">
        <v>2.9661</v>
      </c>
      <c r="AM310" s="44">
        <v>29.974599999999999</v>
      </c>
      <c r="AN310" s="44">
        <v>0.32669999999999999</v>
      </c>
      <c r="AO310" s="44">
        <v>24.288499999999999</v>
      </c>
      <c r="AP310" s="44">
        <v>4.6595000000000004</v>
      </c>
      <c r="AQ310" s="44">
        <v>2.5945</v>
      </c>
      <c r="AR310" s="44">
        <v>2.1716000000000002</v>
      </c>
      <c r="AS310" s="44">
        <v>60.416600000000003</v>
      </c>
      <c r="AT310" s="44">
        <v>6.1188000000000002</v>
      </c>
      <c r="AU310" s="44">
        <v>55.906500000000001</v>
      </c>
      <c r="AV310" s="44">
        <v>2.8336000000000001</v>
      </c>
      <c r="AW310" s="44">
        <v>0.6472</v>
      </c>
      <c r="AX310" s="45">
        <v>25531.5</v>
      </c>
      <c r="AY310" s="44">
        <v>12.4087</v>
      </c>
      <c r="AZ310" s="46">
        <v>0</v>
      </c>
      <c r="BA310" s="46">
        <v>16.28</v>
      </c>
      <c r="BB310" s="44">
        <v>0.17630000000000001</v>
      </c>
      <c r="BC310" s="44">
        <v>10.7347</v>
      </c>
      <c r="BD310" s="46">
        <v>0</v>
      </c>
      <c r="BE310" s="44">
        <v>1.1002000000000001</v>
      </c>
      <c r="BF310" s="44">
        <v>0.4839</v>
      </c>
      <c r="BG310" s="44">
        <v>11.8278</v>
      </c>
      <c r="BH310" s="47">
        <v>32.630000000000003</v>
      </c>
      <c r="BI310" s="47">
        <v>331.07</v>
      </c>
      <c r="BJ310" s="35" t="s">
        <v>884</v>
      </c>
      <c r="BK310" s="35" t="s">
        <v>868</v>
      </c>
      <c r="BL310" s="43">
        <v>39506</v>
      </c>
      <c r="BM310" s="48">
        <v>61508</v>
      </c>
      <c r="BN310" s="48">
        <v>196.1</v>
      </c>
      <c r="BO310" s="48">
        <v>606.1</v>
      </c>
      <c r="BP310" s="35">
        <v>3.0003000000000002</v>
      </c>
      <c r="BQ310" s="48">
        <v>3938.8</v>
      </c>
      <c r="BR310" s="47">
        <v>95.19</v>
      </c>
      <c r="BS310" s="48">
        <v>1435.6</v>
      </c>
      <c r="BT310" s="48">
        <v>4694.2</v>
      </c>
      <c r="BU310" s="47">
        <v>68.45</v>
      </c>
    </row>
    <row r="311" spans="1:73">
      <c r="A311" s="11" t="s">
        <v>350</v>
      </c>
      <c r="B311" s="18">
        <v>11</v>
      </c>
      <c r="C311" s="6" t="s">
        <v>3</v>
      </c>
      <c r="D311" s="21" t="s">
        <v>500</v>
      </c>
      <c r="E311" s="6" t="s">
        <v>40</v>
      </c>
      <c r="F311" s="6" t="s">
        <v>39</v>
      </c>
      <c r="G311" s="6" t="s">
        <v>369</v>
      </c>
      <c r="H311" s="6" t="s">
        <v>38</v>
      </c>
      <c r="I311" s="11" t="s">
        <v>371</v>
      </c>
      <c r="J311" s="21" t="s">
        <v>427</v>
      </c>
      <c r="L311" s="12" t="s">
        <v>409</v>
      </c>
      <c r="M311" s="12" t="s">
        <v>386</v>
      </c>
      <c r="N311" s="6" t="s">
        <v>5</v>
      </c>
      <c r="P311" s="11" t="s">
        <v>444</v>
      </c>
      <c r="R311" s="6" t="s">
        <v>449</v>
      </c>
      <c r="W311" s="6" t="s">
        <v>468</v>
      </c>
      <c r="Z311" s="13" t="s">
        <v>506</v>
      </c>
      <c r="AA311" s="13" t="s">
        <v>507</v>
      </c>
      <c r="AD311" s="11"/>
      <c r="AE311" s="6"/>
      <c r="AF311" s="6"/>
      <c r="AI311" s="35" t="s">
        <v>885</v>
      </c>
      <c r="AJ311" s="35" t="s">
        <v>876</v>
      </c>
      <c r="AK311" s="43">
        <v>39495</v>
      </c>
      <c r="AL311" s="44">
        <v>2.1777000000000002</v>
      </c>
      <c r="AM311" s="44">
        <v>27.866700000000002</v>
      </c>
      <c r="AN311" s="44">
        <v>0.27689999999999998</v>
      </c>
      <c r="AO311" s="44">
        <v>25.9923</v>
      </c>
      <c r="AP311" s="44">
        <v>4.5993000000000004</v>
      </c>
      <c r="AQ311" s="44">
        <v>2.2239</v>
      </c>
      <c r="AR311" s="44">
        <v>1.6196999999999999</v>
      </c>
      <c r="AS311" s="44">
        <v>57.121400000000001</v>
      </c>
      <c r="AT311" s="44">
        <v>3.9967000000000001</v>
      </c>
      <c r="AU311" s="44">
        <v>49.586799999999997</v>
      </c>
      <c r="AV311" s="44">
        <v>2.4994999999999998</v>
      </c>
      <c r="AW311" s="44">
        <v>0.55940000000000001</v>
      </c>
      <c r="AX311" s="45">
        <v>24079.7</v>
      </c>
      <c r="AY311" s="44">
        <v>13.4215</v>
      </c>
      <c r="AZ311" s="46">
        <v>0</v>
      </c>
      <c r="BA311" s="46">
        <v>14.65</v>
      </c>
      <c r="BB311" s="44">
        <v>0.18679999999999999</v>
      </c>
      <c r="BC311" s="44">
        <v>9.5361999999999991</v>
      </c>
      <c r="BD311" s="46">
        <v>0</v>
      </c>
      <c r="BE311" s="44">
        <v>1.0122</v>
      </c>
      <c r="BF311" s="44">
        <v>0.39660000000000001</v>
      </c>
      <c r="BG311" s="44">
        <v>12.706200000000001</v>
      </c>
      <c r="BH311" s="47">
        <v>22.8</v>
      </c>
      <c r="BI311" s="47">
        <v>365.77</v>
      </c>
      <c r="BJ311" s="35" t="s">
        <v>885</v>
      </c>
      <c r="BK311" s="35" t="s">
        <v>868</v>
      </c>
      <c r="BL311" s="43">
        <v>39506</v>
      </c>
      <c r="BM311" s="48">
        <v>58533.5</v>
      </c>
      <c r="BN311" s="48">
        <v>158.4</v>
      </c>
      <c r="BO311" s="48">
        <v>781.3</v>
      </c>
      <c r="BP311" s="35">
        <v>3.0703999999999998</v>
      </c>
      <c r="BQ311" s="48">
        <v>3718.2</v>
      </c>
      <c r="BR311" s="47">
        <v>94.69</v>
      </c>
      <c r="BS311" s="48">
        <v>1417.1</v>
      </c>
      <c r="BT311" s="48">
        <v>4501.5</v>
      </c>
      <c r="BU311" s="47">
        <v>76.03</v>
      </c>
    </row>
    <row r="312" spans="1:73">
      <c r="A312" s="11" t="s">
        <v>351</v>
      </c>
      <c r="B312" s="18">
        <v>12</v>
      </c>
      <c r="C312" s="6" t="s">
        <v>3</v>
      </c>
      <c r="D312" s="21" t="s">
        <v>500</v>
      </c>
      <c r="E312" s="6" t="s">
        <v>40</v>
      </c>
      <c r="F312" s="6" t="s">
        <v>39</v>
      </c>
      <c r="G312" s="6" t="s">
        <v>369</v>
      </c>
      <c r="H312" s="6" t="s">
        <v>38</v>
      </c>
      <c r="I312" s="11" t="s">
        <v>371</v>
      </c>
      <c r="J312" s="21" t="s">
        <v>427</v>
      </c>
      <c r="L312" s="12" t="s">
        <v>409</v>
      </c>
      <c r="M312" s="12" t="s">
        <v>386</v>
      </c>
      <c r="N312" s="6" t="s">
        <v>5</v>
      </c>
      <c r="P312" s="11" t="s">
        <v>444</v>
      </c>
      <c r="R312" s="6" t="s">
        <v>449</v>
      </c>
      <c r="W312" s="6" t="s">
        <v>468</v>
      </c>
      <c r="Z312" s="13" t="s">
        <v>506</v>
      </c>
      <c r="AA312" s="13" t="s">
        <v>507</v>
      </c>
      <c r="AD312" s="11"/>
      <c r="AE312" s="6"/>
      <c r="AF312" s="6"/>
      <c r="AI312" s="35" t="s">
        <v>886</v>
      </c>
      <c r="AJ312" s="35" t="s">
        <v>876</v>
      </c>
      <c r="AK312" s="43">
        <v>39495</v>
      </c>
      <c r="AL312" s="44">
        <v>14.0223</v>
      </c>
      <c r="AM312" s="44">
        <v>34.009099999999997</v>
      </c>
      <c r="AN312" s="44">
        <v>0.3695</v>
      </c>
      <c r="AO312" s="44">
        <v>29.736599999999999</v>
      </c>
      <c r="AP312" s="44">
        <v>5.4343000000000004</v>
      </c>
      <c r="AQ312" s="44">
        <v>3.371</v>
      </c>
      <c r="AR312" s="44">
        <v>2.4451999999999998</v>
      </c>
      <c r="AS312" s="44">
        <v>67.604500000000002</v>
      </c>
      <c r="AT312" s="44">
        <v>3.3555999999999999</v>
      </c>
      <c r="AU312" s="44">
        <v>71.440899999999999</v>
      </c>
      <c r="AV312" s="44">
        <v>3.3184</v>
      </c>
      <c r="AW312" s="44">
        <v>0.59079999999999999</v>
      </c>
      <c r="AX312" s="45">
        <v>33362.5</v>
      </c>
      <c r="AY312" s="44">
        <v>19.923400000000001</v>
      </c>
      <c r="AZ312" s="46">
        <v>0</v>
      </c>
      <c r="BA312" s="46">
        <v>22.38</v>
      </c>
      <c r="BB312" s="44">
        <v>0.28139999999999998</v>
      </c>
      <c r="BC312" s="44">
        <v>11.972</v>
      </c>
      <c r="BD312" s="46">
        <v>0</v>
      </c>
      <c r="BE312" s="44">
        <v>1.2342</v>
      </c>
      <c r="BF312" s="44">
        <v>0.68079999999999996</v>
      </c>
      <c r="BG312" s="44">
        <v>16.363199999999999</v>
      </c>
      <c r="BH312" s="47">
        <v>31.87</v>
      </c>
      <c r="BI312" s="47">
        <v>562.87</v>
      </c>
      <c r="BJ312" s="35" t="s">
        <v>886</v>
      </c>
      <c r="BK312" s="35" t="s">
        <v>868</v>
      </c>
      <c r="BL312" s="43">
        <v>39506</v>
      </c>
      <c r="BM312" s="48">
        <v>70671</v>
      </c>
      <c r="BN312" s="48">
        <v>159.80000000000001</v>
      </c>
      <c r="BO312" s="48">
        <v>748.6</v>
      </c>
      <c r="BP312" s="35">
        <v>3.4914999999999998</v>
      </c>
      <c r="BQ312" s="48">
        <v>3020.7</v>
      </c>
      <c r="BR312" s="47">
        <v>114.61</v>
      </c>
      <c r="BS312" s="48">
        <v>1241.3</v>
      </c>
      <c r="BT312" s="48">
        <v>5246.6</v>
      </c>
      <c r="BU312" s="47">
        <v>93.16</v>
      </c>
    </row>
    <row r="313" spans="1:73">
      <c r="A313" s="11" t="s">
        <v>352</v>
      </c>
      <c r="B313" s="18">
        <v>13</v>
      </c>
      <c r="C313" s="6" t="s">
        <v>3</v>
      </c>
      <c r="D313" s="21" t="s">
        <v>500</v>
      </c>
      <c r="E313" s="6" t="s">
        <v>40</v>
      </c>
      <c r="F313" s="6" t="s">
        <v>39</v>
      </c>
      <c r="G313" s="6" t="s">
        <v>369</v>
      </c>
      <c r="H313" s="6" t="s">
        <v>38</v>
      </c>
      <c r="I313" s="11" t="s">
        <v>371</v>
      </c>
      <c r="J313" s="21" t="s">
        <v>427</v>
      </c>
      <c r="L313" s="12" t="s">
        <v>409</v>
      </c>
      <c r="M313" s="12" t="s">
        <v>386</v>
      </c>
      <c r="N313" s="6" t="s">
        <v>5</v>
      </c>
      <c r="P313" s="11" t="s">
        <v>444</v>
      </c>
      <c r="R313" s="6" t="s">
        <v>449</v>
      </c>
      <c r="W313" s="6" t="s">
        <v>468</v>
      </c>
      <c r="Z313" s="13" t="s">
        <v>506</v>
      </c>
      <c r="AA313" s="13" t="s">
        <v>507</v>
      </c>
      <c r="AD313" s="11"/>
      <c r="AE313" s="6"/>
      <c r="AF313" s="6"/>
      <c r="AI313" s="35" t="s">
        <v>887</v>
      </c>
      <c r="AJ313" s="35" t="s">
        <v>876</v>
      </c>
      <c r="AK313" s="43">
        <v>39495</v>
      </c>
      <c r="AL313" s="44">
        <v>8.4914000000000005</v>
      </c>
      <c r="AM313" s="44">
        <v>62.554600000000001</v>
      </c>
      <c r="AN313" s="44">
        <v>0.65300000000000002</v>
      </c>
      <c r="AO313" s="44">
        <v>73.551000000000002</v>
      </c>
      <c r="AP313" s="44">
        <v>12.604100000000001</v>
      </c>
      <c r="AQ313" s="44">
        <v>3.6821000000000002</v>
      </c>
      <c r="AR313" s="44">
        <v>5.2270000000000003</v>
      </c>
      <c r="AS313" s="44">
        <v>149.0273</v>
      </c>
      <c r="AT313" s="44">
        <v>13.3385</v>
      </c>
      <c r="AU313" s="44">
        <v>84.275099999999995</v>
      </c>
      <c r="AV313" s="44">
        <v>3.4561999999999999</v>
      </c>
      <c r="AW313" s="44">
        <v>2.6116000000000001</v>
      </c>
      <c r="AX313" s="45">
        <v>36848.300000000003</v>
      </c>
      <c r="AY313" s="44">
        <v>16.584499999999998</v>
      </c>
      <c r="AZ313" s="46">
        <v>44.77</v>
      </c>
      <c r="BA313" s="46">
        <v>14.87</v>
      </c>
      <c r="BB313" s="44">
        <v>0.34150000000000003</v>
      </c>
      <c r="BC313" s="44">
        <v>13.6015</v>
      </c>
      <c r="BD313" s="46">
        <v>0</v>
      </c>
      <c r="BE313" s="44">
        <v>1.3668</v>
      </c>
      <c r="BF313" s="44">
        <v>1.8469</v>
      </c>
      <c r="BG313" s="44">
        <v>15.2736</v>
      </c>
      <c r="BH313" s="47">
        <v>42.86</v>
      </c>
      <c r="BI313" s="47">
        <v>487.56</v>
      </c>
      <c r="BJ313" s="35" t="s">
        <v>887</v>
      </c>
      <c r="BK313" s="35" t="s">
        <v>868</v>
      </c>
      <c r="BL313" s="43">
        <v>39506</v>
      </c>
      <c r="BM313" s="48">
        <v>78239.399999999994</v>
      </c>
      <c r="BN313" s="48">
        <v>290.8</v>
      </c>
      <c r="BO313" s="48">
        <v>2337.1</v>
      </c>
      <c r="BP313" s="35">
        <v>10.583399999999999</v>
      </c>
      <c r="BQ313" s="48">
        <v>2387.6999999999998</v>
      </c>
      <c r="BR313" s="47">
        <v>129.76</v>
      </c>
      <c r="BS313" s="48">
        <v>1352.7</v>
      </c>
      <c r="BT313" s="48">
        <v>5508.2</v>
      </c>
      <c r="BU313" s="47">
        <v>103.33</v>
      </c>
    </row>
    <row r="314" spans="1:73">
      <c r="A314" s="11" t="s">
        <v>353</v>
      </c>
      <c r="B314" s="18">
        <v>14</v>
      </c>
      <c r="C314" s="6" t="s">
        <v>3</v>
      </c>
      <c r="D314" s="21" t="s">
        <v>500</v>
      </c>
      <c r="E314" s="6" t="s">
        <v>40</v>
      </c>
      <c r="F314" s="6" t="s">
        <v>39</v>
      </c>
      <c r="G314" s="6" t="s">
        <v>369</v>
      </c>
      <c r="H314" s="6" t="s">
        <v>38</v>
      </c>
      <c r="I314" s="11" t="s">
        <v>371</v>
      </c>
      <c r="J314" s="21" t="s">
        <v>427</v>
      </c>
      <c r="L314" s="12" t="s">
        <v>409</v>
      </c>
      <c r="M314" s="12" t="s">
        <v>386</v>
      </c>
      <c r="N314" s="6" t="s">
        <v>5</v>
      </c>
      <c r="P314" s="11" t="s">
        <v>444</v>
      </c>
      <c r="R314" s="6" t="s">
        <v>450</v>
      </c>
      <c r="W314" s="6" t="s">
        <v>468</v>
      </c>
      <c r="Z314" s="13" t="s">
        <v>506</v>
      </c>
      <c r="AA314" s="13" t="s">
        <v>507</v>
      </c>
      <c r="AD314" s="11"/>
      <c r="AE314" s="6"/>
      <c r="AF314" s="6"/>
      <c r="AI314" s="35" t="s">
        <v>888</v>
      </c>
      <c r="AJ314" s="35" t="s">
        <v>876</v>
      </c>
      <c r="AK314" s="43">
        <v>39495</v>
      </c>
      <c r="AL314" s="44">
        <v>1.651</v>
      </c>
      <c r="AM314" s="44">
        <v>21.4849</v>
      </c>
      <c r="AN314" s="44">
        <v>0.2276</v>
      </c>
      <c r="AO314" s="44">
        <v>17.128599999999999</v>
      </c>
      <c r="AP314" s="44">
        <v>3.0283000000000002</v>
      </c>
      <c r="AQ314" s="44">
        <v>2.1690999999999998</v>
      </c>
      <c r="AR314" s="44">
        <v>1.6039000000000001</v>
      </c>
      <c r="AS314" s="44">
        <v>38.894199999999998</v>
      </c>
      <c r="AT314" s="44">
        <v>2.4969000000000001</v>
      </c>
      <c r="AU314" s="44">
        <v>50.076599999999999</v>
      </c>
      <c r="AV314" s="44">
        <v>2.8774000000000002</v>
      </c>
      <c r="AW314" s="44">
        <v>0.39439999999999997</v>
      </c>
      <c r="AX314" s="45">
        <v>11395.2</v>
      </c>
      <c r="AY314" s="44">
        <v>10.014200000000001</v>
      </c>
      <c r="AZ314" s="46">
        <v>13.05</v>
      </c>
      <c r="BA314" s="46">
        <v>31.11</v>
      </c>
      <c r="BB314" s="44">
        <v>0.26569999999999999</v>
      </c>
      <c r="BC314" s="44">
        <v>8.3605999999999998</v>
      </c>
      <c r="BD314" s="46">
        <v>130.58000000000001</v>
      </c>
      <c r="BE314" s="44">
        <v>0.74609999999999999</v>
      </c>
      <c r="BF314" s="44">
        <v>0.2868</v>
      </c>
      <c r="BG314" s="44">
        <v>7.9063999999999997</v>
      </c>
      <c r="BH314" s="47">
        <v>27.99</v>
      </c>
      <c r="BI314" s="47">
        <v>276.89999999999998</v>
      </c>
      <c r="BJ314" s="35" t="s">
        <v>888</v>
      </c>
      <c r="BK314" s="35" t="s">
        <v>868</v>
      </c>
      <c r="BL314" s="43">
        <v>39506</v>
      </c>
      <c r="BM314" s="48">
        <v>57150.6</v>
      </c>
      <c r="BN314" s="48">
        <v>311</v>
      </c>
      <c r="BO314" s="48">
        <v>8159.7</v>
      </c>
      <c r="BP314" s="35">
        <v>2.1520000000000001</v>
      </c>
      <c r="BQ314" s="48">
        <v>5846.7</v>
      </c>
      <c r="BR314" s="47">
        <v>87.26</v>
      </c>
      <c r="BS314" s="48">
        <v>1884.8</v>
      </c>
      <c r="BT314" s="48">
        <v>3192.2</v>
      </c>
      <c r="BU314" s="47">
        <v>54.72</v>
      </c>
    </row>
    <row r="315" spans="1:73">
      <c r="A315" s="11" t="s">
        <v>354</v>
      </c>
      <c r="B315" s="18">
        <v>15</v>
      </c>
      <c r="C315" s="6" t="s">
        <v>3</v>
      </c>
      <c r="D315" s="21" t="s">
        <v>500</v>
      </c>
      <c r="E315" s="6" t="s">
        <v>40</v>
      </c>
      <c r="F315" s="6" t="s">
        <v>39</v>
      </c>
      <c r="G315" s="6" t="s">
        <v>369</v>
      </c>
      <c r="H315" s="6" t="s">
        <v>38</v>
      </c>
      <c r="I315" s="11" t="s">
        <v>371</v>
      </c>
      <c r="J315" s="21" t="s">
        <v>427</v>
      </c>
      <c r="L315" s="12" t="s">
        <v>409</v>
      </c>
      <c r="M315" s="12" t="s">
        <v>386</v>
      </c>
      <c r="N315" s="6" t="s">
        <v>5</v>
      </c>
      <c r="P315" s="11" t="s">
        <v>444</v>
      </c>
      <c r="R315" s="6" t="s">
        <v>450</v>
      </c>
      <c r="W315" s="6" t="s">
        <v>468</v>
      </c>
      <c r="Z315" s="13" t="s">
        <v>506</v>
      </c>
      <c r="AA315" s="13" t="s">
        <v>507</v>
      </c>
      <c r="AD315" s="11"/>
      <c r="AE315" s="6"/>
      <c r="AF315" s="6"/>
      <c r="AI315" s="35" t="s">
        <v>889</v>
      </c>
      <c r="AJ315" s="35" t="s">
        <v>876</v>
      </c>
      <c r="AK315" s="43">
        <v>39495</v>
      </c>
      <c r="AL315" s="44">
        <v>5.2525000000000004</v>
      </c>
      <c r="AM315" s="44">
        <v>35.290900000000001</v>
      </c>
      <c r="AN315" s="44">
        <v>0.49320000000000003</v>
      </c>
      <c r="AO315" s="44">
        <v>27.890699999999999</v>
      </c>
      <c r="AP315" s="44">
        <v>6.2031000000000001</v>
      </c>
      <c r="AQ315" s="44">
        <v>4.7108999999999996</v>
      </c>
      <c r="AR315" s="44">
        <v>3.0739000000000001</v>
      </c>
      <c r="AS315" s="44">
        <v>70.115799999999993</v>
      </c>
      <c r="AT315" s="44">
        <v>6.2190000000000003</v>
      </c>
      <c r="AU315" s="44">
        <v>91.230500000000006</v>
      </c>
      <c r="AV315" s="44">
        <v>4.7774999999999999</v>
      </c>
      <c r="AW315" s="44">
        <v>1.2281</v>
      </c>
      <c r="AX315" s="45">
        <v>33306.199999999997</v>
      </c>
      <c r="AY315" s="44">
        <v>9.8693000000000008</v>
      </c>
      <c r="AZ315" s="46">
        <v>0</v>
      </c>
      <c r="BA315" s="46">
        <v>50.75</v>
      </c>
      <c r="BB315" s="44">
        <v>0.35970000000000002</v>
      </c>
      <c r="BC315" s="44">
        <v>15.142899999999999</v>
      </c>
      <c r="BD315" s="46">
        <v>218.44</v>
      </c>
      <c r="BE315" s="44">
        <v>1.3157000000000001</v>
      </c>
      <c r="BF315" s="44">
        <v>0.87490000000000001</v>
      </c>
      <c r="BG315" s="44">
        <v>12.925700000000001</v>
      </c>
      <c r="BH315" s="47">
        <v>53.13</v>
      </c>
      <c r="BI315" s="47">
        <v>267.32</v>
      </c>
      <c r="BJ315" s="35" t="s">
        <v>889</v>
      </c>
      <c r="BK315" s="35" t="s">
        <v>868</v>
      </c>
      <c r="BL315" s="43">
        <v>39506</v>
      </c>
      <c r="BM315" s="48">
        <v>82478.5</v>
      </c>
      <c r="BN315" s="48">
        <v>341</v>
      </c>
      <c r="BO315" s="48">
        <v>14624</v>
      </c>
      <c r="BP315" s="35">
        <v>4.7668999999999997</v>
      </c>
      <c r="BQ315" s="48">
        <v>9439.2000000000007</v>
      </c>
      <c r="BR315" s="47">
        <v>89.62</v>
      </c>
      <c r="BS315" s="48">
        <v>2572.1</v>
      </c>
      <c r="BT315" s="48">
        <v>5470.1</v>
      </c>
      <c r="BU315" s="47">
        <v>111.74</v>
      </c>
    </row>
    <row r="316" spans="1:73">
      <c r="A316" s="11" t="s">
        <v>355</v>
      </c>
      <c r="B316" s="18">
        <v>1</v>
      </c>
      <c r="C316" s="6" t="s">
        <v>3</v>
      </c>
      <c r="D316" s="21" t="s">
        <v>501</v>
      </c>
      <c r="E316" s="6" t="s">
        <v>40</v>
      </c>
      <c r="F316" s="6" t="s">
        <v>39</v>
      </c>
      <c r="G316" s="6" t="s">
        <v>369</v>
      </c>
      <c r="H316" s="6" t="s">
        <v>38</v>
      </c>
      <c r="I316" s="6" t="s">
        <v>370</v>
      </c>
      <c r="J316" s="21" t="s">
        <v>511</v>
      </c>
      <c r="L316" s="6" t="s">
        <v>410</v>
      </c>
      <c r="M316" s="7"/>
      <c r="N316" s="13" t="s">
        <v>391</v>
      </c>
      <c r="P316" s="6" t="s">
        <v>36</v>
      </c>
      <c r="R316" s="6" t="s">
        <v>36</v>
      </c>
      <c r="W316" s="6"/>
      <c r="AD316" s="11"/>
      <c r="AE316" s="6"/>
      <c r="AF316" s="6"/>
      <c r="AI316" s="35" t="s">
        <v>890</v>
      </c>
      <c r="AJ316" s="35" t="s">
        <v>876</v>
      </c>
      <c r="AK316" s="43">
        <v>39495</v>
      </c>
      <c r="AL316" s="44">
        <v>20.6021</v>
      </c>
      <c r="AM316" s="44">
        <v>47.803600000000003</v>
      </c>
      <c r="AN316" s="44">
        <v>0.5766</v>
      </c>
      <c r="AO316" s="44">
        <v>45.123100000000001</v>
      </c>
      <c r="AP316" s="44">
        <v>9.1247000000000007</v>
      </c>
      <c r="AQ316" s="44">
        <v>11.5512</v>
      </c>
      <c r="AR316" s="44">
        <v>3.1355</v>
      </c>
      <c r="AS316" s="44">
        <v>105.127</v>
      </c>
      <c r="AT316" s="44">
        <v>10.505000000000001</v>
      </c>
      <c r="AU316" s="44">
        <v>125.4145</v>
      </c>
      <c r="AV316" s="44">
        <v>6.3994999999999997</v>
      </c>
      <c r="AW316" s="44">
        <v>1.8802000000000001</v>
      </c>
      <c r="AX316" s="45">
        <v>52991.6</v>
      </c>
      <c r="AY316" s="44">
        <v>5.3116000000000003</v>
      </c>
      <c r="AZ316" s="46">
        <v>0</v>
      </c>
      <c r="BA316" s="46">
        <v>87.4</v>
      </c>
      <c r="BB316" s="44">
        <v>0.87919999999999998</v>
      </c>
      <c r="BC316" s="44">
        <v>17.531400000000001</v>
      </c>
      <c r="BD316" s="46">
        <v>279.55</v>
      </c>
      <c r="BE316" s="44">
        <v>1.1626000000000001</v>
      </c>
      <c r="BF316" s="44">
        <v>0.98519999999999996</v>
      </c>
      <c r="BG316" s="44">
        <v>13.4305</v>
      </c>
      <c r="BH316" s="47">
        <v>89.28</v>
      </c>
      <c r="BI316" s="47">
        <v>206.1</v>
      </c>
      <c r="BJ316" s="35" t="s">
        <v>890</v>
      </c>
      <c r="BK316" s="35" t="s">
        <v>868</v>
      </c>
      <c r="BL316" s="43">
        <v>39506</v>
      </c>
      <c r="BM316" s="48">
        <v>91757.4</v>
      </c>
      <c r="BN316" s="48">
        <v>223</v>
      </c>
      <c r="BO316" s="48">
        <v>50638</v>
      </c>
      <c r="BP316" s="35">
        <v>5.6912000000000003</v>
      </c>
      <c r="BQ316" s="48">
        <v>12289.6</v>
      </c>
      <c r="BR316" s="47">
        <v>296.14</v>
      </c>
      <c r="BS316" s="48">
        <v>8437.9</v>
      </c>
      <c r="BT316" s="48">
        <v>5018.8</v>
      </c>
      <c r="BU316" s="47">
        <v>137.19</v>
      </c>
    </row>
    <row r="317" spans="1:73">
      <c r="A317" s="11" t="s">
        <v>356</v>
      </c>
      <c r="B317" s="18">
        <v>2</v>
      </c>
      <c r="C317" s="6" t="s">
        <v>3</v>
      </c>
      <c r="D317" s="21" t="s">
        <v>501</v>
      </c>
      <c r="E317" s="6" t="s">
        <v>40</v>
      </c>
      <c r="F317" s="6" t="s">
        <v>39</v>
      </c>
      <c r="G317" s="6" t="s">
        <v>369</v>
      </c>
      <c r="H317" s="6" t="s">
        <v>38</v>
      </c>
      <c r="I317" s="6" t="s">
        <v>370</v>
      </c>
      <c r="J317" s="21" t="s">
        <v>511</v>
      </c>
      <c r="L317" s="6" t="s">
        <v>411</v>
      </c>
      <c r="M317" s="7" t="s">
        <v>387</v>
      </c>
      <c r="N317" s="13" t="s">
        <v>391</v>
      </c>
      <c r="P317" s="6" t="s">
        <v>36</v>
      </c>
      <c r="R317" s="6" t="s">
        <v>36</v>
      </c>
      <c r="W317" s="6"/>
      <c r="AD317" s="11"/>
      <c r="AE317" s="6"/>
      <c r="AF317" s="6"/>
      <c r="AI317" s="35" t="s">
        <v>891</v>
      </c>
      <c r="AJ317" s="35" t="s">
        <v>876</v>
      </c>
      <c r="AK317" s="43">
        <v>39495</v>
      </c>
      <c r="AL317" s="44">
        <v>0</v>
      </c>
      <c r="AM317" s="44">
        <v>39.207000000000001</v>
      </c>
      <c r="AN317" s="44">
        <v>0.37930000000000003</v>
      </c>
      <c r="AO317" s="44">
        <v>37.550199999999997</v>
      </c>
      <c r="AP317" s="44">
        <v>6.6809000000000003</v>
      </c>
      <c r="AQ317" s="44">
        <v>3.3961000000000001</v>
      </c>
      <c r="AR317" s="44">
        <v>2.4531000000000001</v>
      </c>
      <c r="AS317" s="44">
        <v>79.137600000000006</v>
      </c>
      <c r="AT317" s="44">
        <v>1.7696000000000001</v>
      </c>
      <c r="AU317" s="44">
        <v>39.899900000000002</v>
      </c>
      <c r="AV317" s="44">
        <v>1.0521</v>
      </c>
      <c r="AW317" s="44">
        <v>0.58320000000000005</v>
      </c>
      <c r="AX317" s="45">
        <v>9030.7000000000007</v>
      </c>
      <c r="AY317" s="44">
        <v>20.526800000000001</v>
      </c>
      <c r="AZ317" s="46">
        <v>0</v>
      </c>
      <c r="BA317" s="46">
        <v>24.8</v>
      </c>
      <c r="BB317" s="44">
        <v>0.1633</v>
      </c>
      <c r="BC317" s="44">
        <v>4.8090999999999999</v>
      </c>
      <c r="BD317" s="46">
        <v>75.5</v>
      </c>
      <c r="BE317" s="44">
        <v>0.63700000000000001</v>
      </c>
      <c r="BF317" s="44">
        <v>0.65669999999999995</v>
      </c>
      <c r="BG317" s="44">
        <v>13.884600000000001</v>
      </c>
      <c r="BH317" s="47">
        <v>15.67</v>
      </c>
      <c r="BI317" s="47">
        <v>587.42999999999995</v>
      </c>
      <c r="BJ317" s="35" t="s">
        <v>891</v>
      </c>
      <c r="BK317" s="35" t="s">
        <v>868</v>
      </c>
      <c r="BL317" s="43">
        <v>39506</v>
      </c>
      <c r="BM317" s="48">
        <v>35429.4</v>
      </c>
      <c r="BN317" s="48">
        <v>289.2</v>
      </c>
      <c r="BO317" s="48">
        <v>4163.7</v>
      </c>
      <c r="BP317" s="35">
        <v>3.8302</v>
      </c>
      <c r="BQ317" s="48">
        <v>9613.7000000000007</v>
      </c>
      <c r="BR317" s="47">
        <v>158.16</v>
      </c>
      <c r="BS317" s="48">
        <v>1940.4</v>
      </c>
      <c r="BT317" s="48">
        <v>3721.8</v>
      </c>
      <c r="BU317" s="47">
        <v>35.380000000000003</v>
      </c>
    </row>
    <row r="318" spans="1:73">
      <c r="A318" s="11" t="s">
        <v>357</v>
      </c>
      <c r="B318" s="18">
        <v>3</v>
      </c>
      <c r="C318" s="6" t="s">
        <v>3</v>
      </c>
      <c r="D318" s="21" t="s">
        <v>496</v>
      </c>
      <c r="E318" s="6" t="s">
        <v>40</v>
      </c>
      <c r="F318" s="6" t="s">
        <v>39</v>
      </c>
      <c r="G318" s="6" t="s">
        <v>369</v>
      </c>
      <c r="H318" s="6" t="s">
        <v>38</v>
      </c>
      <c r="I318" s="6" t="s">
        <v>370</v>
      </c>
      <c r="J318" s="21" t="s">
        <v>424</v>
      </c>
      <c r="L318" s="6" t="s">
        <v>412</v>
      </c>
      <c r="M318" s="7" t="s">
        <v>380</v>
      </c>
      <c r="N318" s="13" t="s">
        <v>391</v>
      </c>
      <c r="P318" s="6" t="s">
        <v>36</v>
      </c>
      <c r="R318" s="6" t="s">
        <v>36</v>
      </c>
      <c r="W318" s="6"/>
      <c r="AD318" s="11"/>
      <c r="AE318" s="11"/>
      <c r="AF318" s="11"/>
      <c r="AI318" s="35" t="s">
        <v>892</v>
      </c>
      <c r="AJ318" s="35" t="s">
        <v>876</v>
      </c>
      <c r="AK318" s="43">
        <v>39495</v>
      </c>
      <c r="AL318" s="44">
        <v>2.9847999999999999</v>
      </c>
      <c r="AM318" s="44">
        <v>30.034099999999999</v>
      </c>
      <c r="AN318" s="44">
        <v>0.31059999999999999</v>
      </c>
      <c r="AO318" s="44">
        <v>27.931000000000001</v>
      </c>
      <c r="AP318" s="44">
        <v>5</v>
      </c>
      <c r="AQ318" s="44">
        <v>1.9424999999999999</v>
      </c>
      <c r="AR318" s="44">
        <v>2.0602999999999998</v>
      </c>
      <c r="AS318" s="44">
        <v>60.959499999999998</v>
      </c>
      <c r="AT318" s="44">
        <v>2.7031000000000001</v>
      </c>
      <c r="AU318" s="44">
        <v>70.633799999999994</v>
      </c>
      <c r="AV318" s="44">
        <v>5.0582000000000003</v>
      </c>
      <c r="AW318" s="44">
        <v>0.77710000000000001</v>
      </c>
      <c r="AX318" s="45">
        <v>18699.7</v>
      </c>
      <c r="AY318" s="44">
        <v>14.703099999999999</v>
      </c>
      <c r="AZ318" s="46">
        <v>0</v>
      </c>
      <c r="BA318" s="46">
        <v>21.47</v>
      </c>
      <c r="BB318" s="44">
        <v>0.21199999999999999</v>
      </c>
      <c r="BC318" s="44">
        <v>8.6198999999999995</v>
      </c>
      <c r="BD318" s="46">
        <v>154.63</v>
      </c>
      <c r="BE318" s="44">
        <v>0.91920000000000002</v>
      </c>
      <c r="BF318" s="44">
        <v>0.50870000000000004</v>
      </c>
      <c r="BG318" s="44">
        <v>10.331300000000001</v>
      </c>
      <c r="BH318" s="47">
        <v>33.340000000000003</v>
      </c>
      <c r="BI318" s="47">
        <v>423.99</v>
      </c>
      <c r="BJ318" s="35" t="s">
        <v>892</v>
      </c>
      <c r="BK318" s="35" t="s">
        <v>868</v>
      </c>
      <c r="BL318" s="43">
        <v>39506</v>
      </c>
      <c r="BM318" s="48">
        <v>52080.3</v>
      </c>
      <c r="BN318" s="48">
        <v>142.30000000000001</v>
      </c>
      <c r="BO318" s="48">
        <v>16129.5</v>
      </c>
      <c r="BP318" s="35">
        <v>3.2664</v>
      </c>
      <c r="BQ318" s="48">
        <v>4036.8</v>
      </c>
      <c r="BR318" s="47">
        <v>164.85</v>
      </c>
      <c r="BS318" s="48">
        <v>1621.7</v>
      </c>
      <c r="BT318" s="48">
        <v>4287.2</v>
      </c>
      <c r="BU318" s="47">
        <v>64.06</v>
      </c>
    </row>
    <row r="319" spans="1:73">
      <c r="A319" s="11" t="s">
        <v>358</v>
      </c>
      <c r="B319" s="18">
        <v>4</v>
      </c>
      <c r="C319" s="6" t="s">
        <v>3</v>
      </c>
      <c r="D319" s="21" t="s">
        <v>501</v>
      </c>
      <c r="E319" s="6" t="s">
        <v>40</v>
      </c>
      <c r="F319" s="6" t="s">
        <v>39</v>
      </c>
      <c r="G319" s="6" t="s">
        <v>369</v>
      </c>
      <c r="H319" s="6" t="s">
        <v>38</v>
      </c>
      <c r="I319" s="6" t="s">
        <v>370</v>
      </c>
      <c r="J319" s="21" t="s">
        <v>424</v>
      </c>
      <c r="L319" s="6" t="s">
        <v>413</v>
      </c>
      <c r="M319" s="7"/>
      <c r="N319" s="13" t="s">
        <v>391</v>
      </c>
      <c r="P319" s="6" t="s">
        <v>36</v>
      </c>
      <c r="R319" s="6" t="s">
        <v>36</v>
      </c>
      <c r="W319" s="6"/>
      <c r="AI319" s="35" t="s">
        <v>893</v>
      </c>
      <c r="AJ319" s="35" t="s">
        <v>876</v>
      </c>
      <c r="AK319" s="43">
        <v>39495</v>
      </c>
      <c r="AL319" s="44">
        <v>13.152799999999999</v>
      </c>
      <c r="AM319" s="44">
        <v>46.294899999999998</v>
      </c>
      <c r="AN319" s="44">
        <v>0.52429999999999999</v>
      </c>
      <c r="AO319" s="44">
        <v>41.649799999999999</v>
      </c>
      <c r="AP319" s="44">
        <v>8.5784000000000002</v>
      </c>
      <c r="AQ319" s="44">
        <v>5.8029000000000002</v>
      </c>
      <c r="AR319" s="44">
        <v>3.5156000000000001</v>
      </c>
      <c r="AS319" s="44">
        <v>101.2392</v>
      </c>
      <c r="AT319" s="44">
        <v>14.3637</v>
      </c>
      <c r="AU319" s="44">
        <v>80.032300000000006</v>
      </c>
      <c r="AV319" s="44">
        <v>4.8231999999999999</v>
      </c>
      <c r="AW319" s="44">
        <v>1.6745000000000001</v>
      </c>
      <c r="AX319" s="45">
        <v>40310.800000000003</v>
      </c>
      <c r="AY319" s="44">
        <v>11.6523</v>
      </c>
      <c r="AZ319" s="46">
        <v>36.22</v>
      </c>
      <c r="BA319" s="46">
        <v>65.709999999999994</v>
      </c>
      <c r="BB319" s="44">
        <v>0.83240000000000003</v>
      </c>
      <c r="BC319" s="44">
        <v>13.2784</v>
      </c>
      <c r="BD319" s="46">
        <v>252.67</v>
      </c>
      <c r="BE319" s="44">
        <v>0.89570000000000005</v>
      </c>
      <c r="BF319" s="44">
        <v>1.0084</v>
      </c>
      <c r="BG319" s="44">
        <v>13.208600000000001</v>
      </c>
      <c r="BH319" s="47">
        <v>75.81</v>
      </c>
      <c r="BI319" s="47">
        <v>377.95</v>
      </c>
      <c r="BJ319" s="35" t="s">
        <v>893</v>
      </c>
      <c r="BK319" s="35" t="s">
        <v>868</v>
      </c>
      <c r="BL319" s="43">
        <v>39506</v>
      </c>
      <c r="BM319" s="48">
        <v>71623.600000000006</v>
      </c>
      <c r="BN319" s="48">
        <v>172.8</v>
      </c>
      <c r="BO319" s="48">
        <v>45782.7</v>
      </c>
      <c r="BP319" s="35">
        <v>6.0052000000000003</v>
      </c>
      <c r="BQ319" s="48">
        <v>9572.7999999999993</v>
      </c>
      <c r="BR319" s="47">
        <v>218.7</v>
      </c>
      <c r="BS319" s="48">
        <v>17331.8</v>
      </c>
      <c r="BT319" s="48">
        <v>3962.9</v>
      </c>
      <c r="BU319" s="47">
        <v>113.76</v>
      </c>
    </row>
    <row r="320" spans="1:73">
      <c r="A320" s="11" t="s">
        <v>359</v>
      </c>
      <c r="B320" s="18">
        <v>5</v>
      </c>
      <c r="C320" s="6" t="s">
        <v>3</v>
      </c>
      <c r="D320" s="21" t="s">
        <v>501</v>
      </c>
      <c r="E320" s="6" t="s">
        <v>40</v>
      </c>
      <c r="F320" s="6" t="s">
        <v>39</v>
      </c>
      <c r="G320" s="6" t="s">
        <v>369</v>
      </c>
      <c r="H320" s="6" t="s">
        <v>38</v>
      </c>
      <c r="I320" s="6" t="s">
        <v>370</v>
      </c>
      <c r="J320" s="21" t="s">
        <v>424</v>
      </c>
      <c r="L320" s="6" t="s">
        <v>414</v>
      </c>
      <c r="M320" s="7" t="s">
        <v>388</v>
      </c>
      <c r="N320" s="13" t="s">
        <v>391</v>
      </c>
      <c r="P320" s="6" t="s">
        <v>36</v>
      </c>
      <c r="R320" s="6" t="s">
        <v>36</v>
      </c>
      <c r="W320" s="6"/>
      <c r="AI320" s="35" t="s">
        <v>894</v>
      </c>
      <c r="AJ320" s="35" t="s">
        <v>876</v>
      </c>
      <c r="AK320" s="43">
        <v>39495</v>
      </c>
      <c r="AL320" s="44">
        <v>2.8952</v>
      </c>
      <c r="AM320" s="44">
        <v>23.321999999999999</v>
      </c>
      <c r="AN320" s="44">
        <v>0.27110000000000001</v>
      </c>
      <c r="AO320" s="44">
        <v>18.6219</v>
      </c>
      <c r="AP320" s="44">
        <v>3.2511000000000001</v>
      </c>
      <c r="AQ320" s="44">
        <v>2.5569000000000002</v>
      </c>
      <c r="AR320" s="44">
        <v>1.7451000000000001</v>
      </c>
      <c r="AS320" s="44">
        <v>42.435400000000001</v>
      </c>
      <c r="AT320" s="44">
        <v>3.0882999999999998</v>
      </c>
      <c r="AU320" s="44">
        <v>54.092700000000001</v>
      </c>
      <c r="AV320" s="44">
        <v>2.8224</v>
      </c>
      <c r="AW320" s="44">
        <v>0.37690000000000001</v>
      </c>
      <c r="AX320" s="45">
        <v>21837.599999999999</v>
      </c>
      <c r="AY320" s="44">
        <v>15.329700000000001</v>
      </c>
      <c r="AZ320" s="46">
        <v>0</v>
      </c>
      <c r="BA320" s="46">
        <v>18.98</v>
      </c>
      <c r="BB320" s="44">
        <v>0.184</v>
      </c>
      <c r="BC320" s="44">
        <v>7.8277000000000001</v>
      </c>
      <c r="BD320" s="46">
        <v>35.65</v>
      </c>
      <c r="BE320" s="44">
        <v>0.94820000000000004</v>
      </c>
      <c r="BF320" s="44">
        <v>0.32379999999999998</v>
      </c>
      <c r="BG320" s="44">
        <v>9.6242999999999999</v>
      </c>
      <c r="BH320" s="47">
        <v>34.22</v>
      </c>
      <c r="BI320" s="47">
        <v>424.83</v>
      </c>
      <c r="BJ320" s="35" t="s">
        <v>894</v>
      </c>
      <c r="BK320" s="35" t="s">
        <v>868</v>
      </c>
      <c r="BL320" s="43">
        <v>39506</v>
      </c>
      <c r="BM320" s="48">
        <v>43859.9</v>
      </c>
      <c r="BN320" s="48">
        <v>88.1</v>
      </c>
      <c r="BO320" s="48">
        <v>7246.3</v>
      </c>
      <c r="BP320" s="35">
        <v>2.8056000000000001</v>
      </c>
      <c r="BQ320" s="48">
        <v>3101.5</v>
      </c>
      <c r="BR320" s="47">
        <v>101.19</v>
      </c>
      <c r="BS320" s="48">
        <v>867.8</v>
      </c>
      <c r="BT320" s="48">
        <v>4575.2</v>
      </c>
      <c r="BU320" s="47">
        <v>67.739999999999995</v>
      </c>
    </row>
    <row r="321" spans="1:73">
      <c r="A321" s="11" t="s">
        <v>360</v>
      </c>
      <c r="B321" s="18">
        <v>6</v>
      </c>
      <c r="C321" s="6" t="s">
        <v>3</v>
      </c>
      <c r="D321" s="21" t="s">
        <v>501</v>
      </c>
      <c r="E321" s="6" t="s">
        <v>40</v>
      </c>
      <c r="F321" s="6" t="s">
        <v>39</v>
      </c>
      <c r="G321" s="6" t="s">
        <v>369</v>
      </c>
      <c r="H321" s="6" t="s">
        <v>38</v>
      </c>
      <c r="I321" s="6" t="s">
        <v>370</v>
      </c>
      <c r="J321" s="21" t="s">
        <v>425</v>
      </c>
      <c r="L321" s="6" t="s">
        <v>415</v>
      </c>
      <c r="M321" s="7"/>
      <c r="N321" s="13" t="s">
        <v>391</v>
      </c>
      <c r="P321" s="6" t="s">
        <v>36</v>
      </c>
      <c r="R321" s="6" t="s">
        <v>36</v>
      </c>
      <c r="W321" s="6"/>
      <c r="AI321" s="35" t="s">
        <v>895</v>
      </c>
      <c r="AJ321" s="35" t="s">
        <v>876</v>
      </c>
      <c r="AK321" s="43">
        <v>39495</v>
      </c>
      <c r="AL321" s="44">
        <v>20.6952</v>
      </c>
      <c r="AM321" s="44">
        <v>42.528399999999998</v>
      </c>
      <c r="AN321" s="44">
        <v>0.47189999999999999</v>
      </c>
      <c r="AO321" s="44">
        <v>41.055999999999997</v>
      </c>
      <c r="AP321" s="44">
        <v>7.6158999999999999</v>
      </c>
      <c r="AQ321" s="44">
        <v>3.9226999999999999</v>
      </c>
      <c r="AR321" s="44">
        <v>3.2852000000000001</v>
      </c>
      <c r="AS321" s="44">
        <v>90.447299999999998</v>
      </c>
      <c r="AT321" s="44">
        <v>12.6622</v>
      </c>
      <c r="AU321" s="44">
        <v>83.361500000000007</v>
      </c>
      <c r="AV321" s="44">
        <v>5.0202</v>
      </c>
      <c r="AW321" s="44">
        <v>1.661</v>
      </c>
      <c r="AX321" s="45">
        <v>40046.1</v>
      </c>
      <c r="AY321" s="44">
        <v>7.1829000000000001</v>
      </c>
      <c r="AZ321" s="46">
        <v>44.63</v>
      </c>
      <c r="BA321" s="46">
        <v>78.430000000000007</v>
      </c>
      <c r="BB321" s="44">
        <v>0.67359999999999998</v>
      </c>
      <c r="BC321" s="44">
        <v>13.502700000000001</v>
      </c>
      <c r="BD321" s="46">
        <v>499.35</v>
      </c>
      <c r="BE321" s="44">
        <v>1.0336000000000001</v>
      </c>
      <c r="BF321" s="44">
        <v>0.89780000000000004</v>
      </c>
      <c r="BG321" s="44">
        <v>11.0099</v>
      </c>
      <c r="BH321" s="47">
        <v>138.91999999999999</v>
      </c>
      <c r="BI321" s="47">
        <v>243.41</v>
      </c>
      <c r="BJ321" s="35" t="s">
        <v>895</v>
      </c>
      <c r="BK321" s="35" t="s">
        <v>868</v>
      </c>
      <c r="BL321" s="43">
        <v>39506</v>
      </c>
      <c r="BM321" s="48">
        <v>85519.8</v>
      </c>
      <c r="BN321" s="48">
        <v>285.39999999999998</v>
      </c>
      <c r="BO321" s="48">
        <v>60425.7</v>
      </c>
      <c r="BP321" s="35">
        <v>5.8240999999999996</v>
      </c>
      <c r="BQ321" s="48">
        <v>11418.8</v>
      </c>
      <c r="BR321" s="47">
        <v>1733.04</v>
      </c>
      <c r="BS321" s="48">
        <v>4658.8999999999996</v>
      </c>
      <c r="BT321" s="48">
        <v>3932.9</v>
      </c>
      <c r="BU321" s="47">
        <v>89.64</v>
      </c>
    </row>
    <row r="322" spans="1:73">
      <c r="A322" s="11" t="s">
        <v>361</v>
      </c>
      <c r="B322" s="18">
        <v>7</v>
      </c>
      <c r="C322" s="6" t="s">
        <v>3</v>
      </c>
      <c r="D322" s="21" t="s">
        <v>501</v>
      </c>
      <c r="E322" s="6" t="s">
        <v>40</v>
      </c>
      <c r="F322" s="6" t="s">
        <v>39</v>
      </c>
      <c r="G322" s="6" t="s">
        <v>369</v>
      </c>
      <c r="H322" s="6" t="s">
        <v>38</v>
      </c>
      <c r="I322" s="6" t="s">
        <v>370</v>
      </c>
      <c r="J322" s="21" t="s">
        <v>424</v>
      </c>
      <c r="L322" s="6" t="s">
        <v>416</v>
      </c>
      <c r="M322" s="7"/>
      <c r="N322" s="13" t="s">
        <v>391</v>
      </c>
      <c r="P322" s="6" t="s">
        <v>36</v>
      </c>
      <c r="R322" s="6" t="s">
        <v>36</v>
      </c>
      <c r="W322" s="6"/>
      <c r="AI322" s="35" t="s">
        <v>896</v>
      </c>
      <c r="AJ322" s="35" t="s">
        <v>876</v>
      </c>
      <c r="AK322" s="43">
        <v>39495</v>
      </c>
      <c r="AL322" s="44">
        <v>13.1106</v>
      </c>
      <c r="AM322" s="44">
        <v>30.8902</v>
      </c>
      <c r="AN322" s="44">
        <v>0.34379999999999999</v>
      </c>
      <c r="AO322" s="44">
        <v>32.917400000000001</v>
      </c>
      <c r="AP322" s="44">
        <v>6.0705999999999998</v>
      </c>
      <c r="AQ322" s="44">
        <v>4.3838999999999997</v>
      </c>
      <c r="AR322" s="44">
        <v>2.085</v>
      </c>
      <c r="AS322" s="44">
        <v>66.446700000000007</v>
      </c>
      <c r="AT322" s="44">
        <v>5.2557</v>
      </c>
      <c r="AU322" s="44">
        <v>56.232999999999997</v>
      </c>
      <c r="AV322" s="44">
        <v>2.5432999999999999</v>
      </c>
      <c r="AW322" s="44">
        <v>1.0955999999999999</v>
      </c>
      <c r="AX322" s="45">
        <v>18068.400000000001</v>
      </c>
      <c r="AY322" s="44">
        <v>7.9478</v>
      </c>
      <c r="AZ322" s="46">
        <v>0</v>
      </c>
      <c r="BA322" s="46">
        <v>44.31</v>
      </c>
      <c r="BB322" s="44">
        <v>0.22170000000000001</v>
      </c>
      <c r="BC322" s="44">
        <v>8.2795000000000005</v>
      </c>
      <c r="BD322" s="46">
        <v>98.95</v>
      </c>
      <c r="BE322" s="44">
        <v>0.80800000000000005</v>
      </c>
      <c r="BF322" s="44">
        <v>0.62109999999999999</v>
      </c>
      <c r="BG322" s="44">
        <v>9.2164999999999999</v>
      </c>
      <c r="BH322" s="47">
        <v>42.92</v>
      </c>
      <c r="BI322" s="47">
        <v>256.02999999999997</v>
      </c>
      <c r="BJ322" s="35" t="s">
        <v>896</v>
      </c>
      <c r="BK322" s="35" t="s">
        <v>868</v>
      </c>
      <c r="BL322" s="43">
        <v>39506</v>
      </c>
      <c r="BM322" s="48">
        <v>46872.7</v>
      </c>
      <c r="BN322" s="48">
        <v>242.3</v>
      </c>
      <c r="BO322" s="48">
        <v>4169.3</v>
      </c>
      <c r="BP322" s="35">
        <v>3.9861</v>
      </c>
      <c r="BQ322" s="48">
        <v>8788.7000000000007</v>
      </c>
      <c r="BR322" s="47">
        <v>125.23</v>
      </c>
      <c r="BS322" s="48">
        <v>6295.2</v>
      </c>
      <c r="BT322" s="48">
        <v>3106.1</v>
      </c>
      <c r="BU322" s="47">
        <v>65.87</v>
      </c>
    </row>
    <row r="323" spans="1:73">
      <c r="A323" s="11" t="s">
        <v>362</v>
      </c>
      <c r="B323" s="18">
        <v>8</v>
      </c>
      <c r="C323" s="6" t="s">
        <v>3</v>
      </c>
      <c r="D323" s="21" t="s">
        <v>501</v>
      </c>
      <c r="E323" s="6" t="s">
        <v>40</v>
      </c>
      <c r="F323" s="6" t="s">
        <v>39</v>
      </c>
      <c r="G323" s="6" t="s">
        <v>369</v>
      </c>
      <c r="H323" s="6" t="s">
        <v>38</v>
      </c>
      <c r="I323" s="6" t="s">
        <v>370</v>
      </c>
      <c r="J323" s="21" t="s">
        <v>425</v>
      </c>
      <c r="L323" s="6" t="s">
        <v>417</v>
      </c>
      <c r="M323" s="7"/>
      <c r="N323" s="13" t="s">
        <v>391</v>
      </c>
      <c r="P323" s="6" t="s">
        <v>36</v>
      </c>
      <c r="R323" s="6" t="s">
        <v>36</v>
      </c>
      <c r="W323" s="6"/>
      <c r="AI323" s="35" t="s">
        <v>897</v>
      </c>
      <c r="AJ323" s="35" t="s">
        <v>876</v>
      </c>
      <c r="AK323" s="43">
        <v>39495</v>
      </c>
      <c r="AL323" s="44">
        <v>9.8331999999999997</v>
      </c>
      <c r="AM323" s="44">
        <v>37.249600000000001</v>
      </c>
      <c r="AN323" s="44">
        <v>0.4844</v>
      </c>
      <c r="AO323" s="44">
        <v>35.033200000000001</v>
      </c>
      <c r="AP323" s="44">
        <v>6.2609000000000004</v>
      </c>
      <c r="AQ323" s="44">
        <v>4.3944000000000001</v>
      </c>
      <c r="AR323" s="44">
        <v>3.4302999999999999</v>
      </c>
      <c r="AS323" s="44">
        <v>72.928299999999993</v>
      </c>
      <c r="AT323" s="44">
        <v>2.7437999999999998</v>
      </c>
      <c r="AU323" s="44">
        <v>50.710999999999999</v>
      </c>
      <c r="AV323" s="44">
        <v>3.1288999999999998</v>
      </c>
      <c r="AW323" s="44">
        <v>0.67479999999999996</v>
      </c>
      <c r="AX323" s="45">
        <v>26642.2</v>
      </c>
      <c r="AY323" s="44">
        <v>22.514900000000001</v>
      </c>
      <c r="AZ323" s="46">
        <v>0</v>
      </c>
      <c r="BA323" s="46">
        <v>36.909999999999997</v>
      </c>
      <c r="BB323" s="44">
        <v>0.3478</v>
      </c>
      <c r="BC323" s="44">
        <v>5.3921999999999999</v>
      </c>
      <c r="BD323" s="46">
        <v>32.049999999999997</v>
      </c>
      <c r="BE323" s="44">
        <v>1.145</v>
      </c>
      <c r="BF323" s="44">
        <v>0.72960000000000003</v>
      </c>
      <c r="BG323" s="44">
        <v>13.672599999999999</v>
      </c>
      <c r="BH323" s="47">
        <v>20.39</v>
      </c>
      <c r="BI323" s="47">
        <v>635.44000000000005</v>
      </c>
      <c r="BJ323" s="35" t="s">
        <v>897</v>
      </c>
      <c r="BK323" s="35" t="s">
        <v>868</v>
      </c>
      <c r="BL323" s="43">
        <v>39506</v>
      </c>
      <c r="BM323" s="48">
        <v>47446.8</v>
      </c>
      <c r="BN323" s="48">
        <v>212.8</v>
      </c>
      <c r="BO323" s="48">
        <v>606.79999999999995</v>
      </c>
      <c r="BP323" s="35">
        <v>3.3847</v>
      </c>
      <c r="BQ323" s="48">
        <v>6116.9</v>
      </c>
      <c r="BR323" s="47">
        <v>125.54</v>
      </c>
      <c r="BS323" s="48">
        <v>886.3</v>
      </c>
      <c r="BT323" s="48">
        <v>5404.2</v>
      </c>
      <c r="BU323" s="47">
        <v>77.56</v>
      </c>
    </row>
    <row r="324" spans="1:73">
      <c r="A324" s="11" t="s">
        <v>363</v>
      </c>
      <c r="B324" s="18">
        <v>9</v>
      </c>
      <c r="C324" s="6" t="s">
        <v>3</v>
      </c>
      <c r="D324" s="21" t="s">
        <v>501</v>
      </c>
      <c r="E324" s="6" t="s">
        <v>40</v>
      </c>
      <c r="F324" s="6" t="s">
        <v>39</v>
      </c>
      <c r="G324" s="6" t="s">
        <v>369</v>
      </c>
      <c r="H324" s="6" t="s">
        <v>38</v>
      </c>
      <c r="I324" s="6" t="s">
        <v>370</v>
      </c>
      <c r="J324" s="21" t="s">
        <v>509</v>
      </c>
      <c r="L324" s="6" t="s">
        <v>418</v>
      </c>
      <c r="M324" s="7"/>
      <c r="N324" s="13" t="s">
        <v>391</v>
      </c>
      <c r="P324" s="6" t="s">
        <v>36</v>
      </c>
      <c r="R324" s="6" t="s">
        <v>36</v>
      </c>
      <c r="W324" s="6"/>
      <c r="AI324" s="35" t="s">
        <v>898</v>
      </c>
      <c r="AJ324" s="35" t="s">
        <v>876</v>
      </c>
      <c r="AK324" s="43">
        <v>39495</v>
      </c>
      <c r="AL324" s="44">
        <v>6.3967000000000001</v>
      </c>
      <c r="AM324" s="44">
        <v>15.3247</v>
      </c>
      <c r="AN324" s="44">
        <v>0.35170000000000001</v>
      </c>
      <c r="AO324" s="44">
        <v>13.916700000000001</v>
      </c>
      <c r="AP324" s="44">
        <v>2.6320999999999999</v>
      </c>
      <c r="AQ324" s="44">
        <v>3.1013000000000002</v>
      </c>
      <c r="AR324" s="44">
        <v>2.3651</v>
      </c>
      <c r="AS324" s="44">
        <v>30.776599999999998</v>
      </c>
      <c r="AT324" s="44">
        <v>0.86180000000000001</v>
      </c>
      <c r="AU324" s="44">
        <v>20.185600000000001</v>
      </c>
      <c r="AV324" s="44">
        <v>0.59379999999999999</v>
      </c>
      <c r="AW324" s="44">
        <v>0.2601</v>
      </c>
      <c r="AX324" s="45">
        <v>5809.1</v>
      </c>
      <c r="AY324" s="44">
        <v>18.529299999999999</v>
      </c>
      <c r="AZ324" s="46">
        <v>0</v>
      </c>
      <c r="BA324" s="46">
        <v>2.9</v>
      </c>
      <c r="BB324" s="44">
        <v>0.51690000000000003</v>
      </c>
      <c r="BC324" s="44">
        <v>1.9834000000000001</v>
      </c>
      <c r="BD324" s="46">
        <v>0</v>
      </c>
      <c r="BE324" s="44">
        <v>1.2635000000000001</v>
      </c>
      <c r="BF324" s="44">
        <v>0.40039999999999998</v>
      </c>
      <c r="BG324" s="44">
        <v>7.0785999999999998</v>
      </c>
      <c r="BH324" s="47">
        <v>5.69</v>
      </c>
      <c r="BI324" s="47">
        <v>528.49</v>
      </c>
      <c r="BJ324" s="35" t="s">
        <v>898</v>
      </c>
      <c r="BK324" s="35" t="s">
        <v>868</v>
      </c>
      <c r="BL324" s="43">
        <v>39506</v>
      </c>
      <c r="BM324" s="48">
        <v>14345.8</v>
      </c>
      <c r="BN324" s="48">
        <v>15.7</v>
      </c>
      <c r="BO324" s="48">
        <v>0</v>
      </c>
      <c r="BP324" s="35">
        <v>2.6597</v>
      </c>
      <c r="BQ324" s="48">
        <v>156.69999999999999</v>
      </c>
      <c r="BR324" s="47">
        <v>14.96</v>
      </c>
      <c r="BS324" s="48">
        <v>157</v>
      </c>
      <c r="BT324" s="48">
        <v>4692.3999999999996</v>
      </c>
      <c r="BU324" s="47">
        <v>73.44</v>
      </c>
    </row>
    <row r="325" spans="1:73">
      <c r="A325" s="11" t="s">
        <v>364</v>
      </c>
      <c r="B325" s="18">
        <v>10</v>
      </c>
      <c r="C325" s="6" t="s">
        <v>3</v>
      </c>
      <c r="D325" s="21" t="s">
        <v>502</v>
      </c>
      <c r="E325" s="6" t="s">
        <v>40</v>
      </c>
      <c r="F325" s="6" t="s">
        <v>39</v>
      </c>
      <c r="G325" s="6" t="s">
        <v>369</v>
      </c>
      <c r="H325" s="6" t="s">
        <v>38</v>
      </c>
      <c r="I325" s="6" t="s">
        <v>371</v>
      </c>
      <c r="J325" s="21" t="s">
        <v>427</v>
      </c>
      <c r="L325" s="6" t="s">
        <v>419</v>
      </c>
      <c r="M325" s="7" t="s">
        <v>389</v>
      </c>
      <c r="N325" s="13" t="s">
        <v>391</v>
      </c>
      <c r="P325" s="6" t="s">
        <v>36</v>
      </c>
      <c r="R325" s="6" t="s">
        <v>467</v>
      </c>
      <c r="W325" s="6"/>
      <c r="AI325" s="35" t="s">
        <v>899</v>
      </c>
      <c r="AJ325" s="35" t="s">
        <v>876</v>
      </c>
      <c r="AK325" s="43">
        <v>39495</v>
      </c>
      <c r="AL325" s="44">
        <v>1.7323999999999999</v>
      </c>
      <c r="AM325" s="44">
        <v>37.282800000000002</v>
      </c>
      <c r="AN325" s="44">
        <v>0.26910000000000001</v>
      </c>
      <c r="AO325" s="44">
        <v>36.719200000000001</v>
      </c>
      <c r="AP325" s="44">
        <v>6.3563999999999998</v>
      </c>
      <c r="AQ325" s="44">
        <v>2.7959999999999998</v>
      </c>
      <c r="AR325" s="44">
        <v>1.7020999999999999</v>
      </c>
      <c r="AS325" s="44">
        <v>76.313400000000001</v>
      </c>
      <c r="AT325" s="44">
        <v>3.1932</v>
      </c>
      <c r="AU325" s="44">
        <v>31.8459</v>
      </c>
      <c r="AV325" s="44">
        <v>1.4192</v>
      </c>
      <c r="AW325" s="44">
        <v>0.7157</v>
      </c>
      <c r="AX325" s="45">
        <v>12154.7</v>
      </c>
      <c r="AY325" s="44">
        <v>19.331199999999999</v>
      </c>
      <c r="AZ325" s="46">
        <v>0</v>
      </c>
      <c r="BA325" s="46">
        <v>22.85</v>
      </c>
      <c r="BB325" s="44">
        <v>0.1193</v>
      </c>
      <c r="BC325" s="44">
        <v>4.7098000000000004</v>
      </c>
      <c r="BD325" s="46">
        <v>47.79</v>
      </c>
      <c r="BE325" s="44">
        <v>0.93049999999999999</v>
      </c>
      <c r="BF325" s="44">
        <v>0.5615</v>
      </c>
      <c r="BG325" s="44">
        <v>11.9953</v>
      </c>
      <c r="BH325" s="47">
        <v>27.5</v>
      </c>
      <c r="BI325" s="47">
        <v>563.35</v>
      </c>
      <c r="BJ325" s="35" t="s">
        <v>899</v>
      </c>
      <c r="BK325" s="35" t="s">
        <v>868</v>
      </c>
      <c r="BL325" s="43">
        <v>39506</v>
      </c>
      <c r="BM325" s="48">
        <v>26387</v>
      </c>
      <c r="BN325" s="48">
        <v>68.8</v>
      </c>
      <c r="BO325" s="48">
        <v>3541.3</v>
      </c>
      <c r="BP325" s="35">
        <v>3.1920999999999999</v>
      </c>
      <c r="BQ325" s="48">
        <v>4161.7</v>
      </c>
      <c r="BR325" s="47">
        <v>172.19</v>
      </c>
      <c r="BS325" s="48">
        <v>4991.6000000000004</v>
      </c>
      <c r="BT325" s="48">
        <v>4064.6</v>
      </c>
      <c r="BU325" s="47">
        <v>35.07</v>
      </c>
    </row>
    <row r="326" spans="1:73">
      <c r="A326" s="11" t="s">
        <v>365</v>
      </c>
      <c r="B326" s="18">
        <v>11</v>
      </c>
      <c r="C326" s="6" t="s">
        <v>3</v>
      </c>
      <c r="D326" s="21" t="s">
        <v>502</v>
      </c>
      <c r="E326" s="6" t="s">
        <v>40</v>
      </c>
      <c r="F326" s="6" t="s">
        <v>39</v>
      </c>
      <c r="G326" s="6" t="s">
        <v>369</v>
      </c>
      <c r="H326" s="6" t="s">
        <v>38</v>
      </c>
      <c r="I326" s="6" t="s">
        <v>371</v>
      </c>
      <c r="J326" s="21" t="s">
        <v>427</v>
      </c>
      <c r="L326" s="6" t="s">
        <v>420</v>
      </c>
      <c r="M326" s="7" t="s">
        <v>389</v>
      </c>
      <c r="N326" s="13" t="s">
        <v>391</v>
      </c>
      <c r="P326" s="6" t="s">
        <v>36</v>
      </c>
      <c r="R326" s="6" t="s">
        <v>467</v>
      </c>
      <c r="W326" s="6"/>
      <c r="AI326" s="35" t="s">
        <v>900</v>
      </c>
      <c r="AJ326" s="35" t="s">
        <v>876</v>
      </c>
      <c r="AK326" s="43">
        <v>39495</v>
      </c>
      <c r="AL326" s="44">
        <v>5.2344999999999997</v>
      </c>
      <c r="AM326" s="44">
        <v>40.492400000000004</v>
      </c>
      <c r="AN326" s="44">
        <v>0.36880000000000002</v>
      </c>
      <c r="AO326" s="44">
        <v>42.594200000000001</v>
      </c>
      <c r="AP326" s="44">
        <v>7.3879999999999999</v>
      </c>
      <c r="AQ326" s="44">
        <v>2.3679999999999999</v>
      </c>
      <c r="AR326" s="44">
        <v>2.9491000000000001</v>
      </c>
      <c r="AS326" s="44">
        <v>87.488299999999995</v>
      </c>
      <c r="AT326" s="44">
        <v>10.744300000000001</v>
      </c>
      <c r="AU326" s="44">
        <v>83.5</v>
      </c>
      <c r="AV326" s="44">
        <v>4.67</v>
      </c>
      <c r="AW326" s="44">
        <v>1.5150999999999999</v>
      </c>
      <c r="AX326" s="45">
        <v>38103.800000000003</v>
      </c>
      <c r="AY326" s="44">
        <v>7.2247000000000003</v>
      </c>
      <c r="AZ326" s="46">
        <v>23.69</v>
      </c>
      <c r="BA326" s="46">
        <v>68.63</v>
      </c>
      <c r="BB326" s="44">
        <v>0.36030000000000001</v>
      </c>
      <c r="BC326" s="44">
        <v>14.007400000000001</v>
      </c>
      <c r="BD326" s="46">
        <v>456.68</v>
      </c>
      <c r="BE326" s="44">
        <v>0.98099999999999998</v>
      </c>
      <c r="BF326" s="44">
        <v>0.95299999999999996</v>
      </c>
      <c r="BG326" s="44">
        <v>11.7239</v>
      </c>
      <c r="BH326" s="47">
        <v>90.24</v>
      </c>
      <c r="BI326" s="47">
        <v>253.36</v>
      </c>
      <c r="BJ326" s="35" t="s">
        <v>900</v>
      </c>
      <c r="BK326" s="35" t="s">
        <v>901</v>
      </c>
      <c r="BL326" s="43">
        <v>39507</v>
      </c>
      <c r="BM326" s="48">
        <v>72898.2</v>
      </c>
      <c r="BN326" s="48">
        <v>202.3</v>
      </c>
      <c r="BO326" s="48">
        <v>106746.3</v>
      </c>
      <c r="BP326" s="35">
        <v>5.2359999999999998</v>
      </c>
      <c r="BQ326" s="48">
        <v>9559.7999999999993</v>
      </c>
      <c r="BR326" s="47">
        <v>760.81</v>
      </c>
      <c r="BS326" s="48">
        <v>12621.6</v>
      </c>
      <c r="BT326" s="48">
        <v>4671</v>
      </c>
      <c r="BU326" s="47">
        <v>83.33</v>
      </c>
    </row>
    <row r="327" spans="1:73">
      <c r="A327" s="11" t="s">
        <v>366</v>
      </c>
      <c r="B327" s="18">
        <v>12</v>
      </c>
      <c r="C327" s="6" t="s">
        <v>3</v>
      </c>
      <c r="D327" s="21" t="s">
        <v>503</v>
      </c>
      <c r="E327" s="6" t="s">
        <v>40</v>
      </c>
      <c r="F327" s="6" t="s">
        <v>39</v>
      </c>
      <c r="G327" s="6" t="s">
        <v>369</v>
      </c>
      <c r="H327" s="6" t="s">
        <v>38</v>
      </c>
      <c r="I327" s="6" t="s">
        <v>371</v>
      </c>
      <c r="J327" s="21" t="s">
        <v>510</v>
      </c>
      <c r="L327" s="6" t="s">
        <v>421</v>
      </c>
      <c r="M327" s="7"/>
      <c r="N327" s="13" t="s">
        <v>391</v>
      </c>
      <c r="P327" s="6" t="s">
        <v>36</v>
      </c>
      <c r="R327" s="6" t="s">
        <v>36</v>
      </c>
      <c r="W327" s="6"/>
      <c r="AI327" s="35" t="s">
        <v>902</v>
      </c>
      <c r="AJ327" s="35" t="s">
        <v>876</v>
      </c>
      <c r="AK327" s="43">
        <v>39495</v>
      </c>
      <c r="AL327" s="44">
        <v>2.1539000000000001</v>
      </c>
      <c r="AM327" s="44">
        <v>64.991900000000001</v>
      </c>
      <c r="AN327" s="44">
        <v>0.54430000000000001</v>
      </c>
      <c r="AO327" s="44">
        <v>61.170900000000003</v>
      </c>
      <c r="AP327" s="44">
        <v>10.592499999999999</v>
      </c>
      <c r="AQ327" s="44">
        <v>4.8208000000000002</v>
      </c>
      <c r="AR327" s="44">
        <v>4.2058</v>
      </c>
      <c r="AS327" s="44">
        <v>148.68549999999999</v>
      </c>
      <c r="AT327" s="44">
        <v>12.9559</v>
      </c>
      <c r="AU327" s="44">
        <v>75.110500000000002</v>
      </c>
      <c r="AV327" s="44">
        <v>3.8582000000000001</v>
      </c>
      <c r="AW327" s="44">
        <v>2.1537999999999999</v>
      </c>
      <c r="AX327" s="45">
        <v>33650.300000000003</v>
      </c>
      <c r="AY327" s="44">
        <v>8.7446000000000002</v>
      </c>
      <c r="AZ327" s="46">
        <v>0</v>
      </c>
      <c r="BA327" s="46">
        <v>32.619999999999997</v>
      </c>
      <c r="BB327" s="44">
        <v>0.42849999999999999</v>
      </c>
      <c r="BC327" s="44">
        <v>17.299800000000001</v>
      </c>
      <c r="BD327" s="46">
        <v>92.16</v>
      </c>
      <c r="BE327" s="44">
        <v>1.7369000000000001</v>
      </c>
      <c r="BF327" s="44">
        <v>1.4903</v>
      </c>
      <c r="BG327" s="44">
        <v>15.5909</v>
      </c>
      <c r="BH327" s="47">
        <v>59.43</v>
      </c>
      <c r="BI327" s="47">
        <v>244.44</v>
      </c>
      <c r="BJ327" s="35" t="s">
        <v>902</v>
      </c>
      <c r="BK327" s="35" t="s">
        <v>901</v>
      </c>
      <c r="BL327" s="43">
        <v>39507</v>
      </c>
      <c r="BM327" s="48">
        <v>108245.8</v>
      </c>
      <c r="BN327" s="48">
        <v>472.6</v>
      </c>
      <c r="BO327" s="48">
        <v>11011.3</v>
      </c>
      <c r="BP327" s="35">
        <v>8.0187000000000008</v>
      </c>
      <c r="BQ327" s="48">
        <v>5144.3</v>
      </c>
      <c r="BR327" s="47">
        <v>296.11</v>
      </c>
      <c r="BS327" s="48">
        <v>1362.2</v>
      </c>
      <c r="BT327" s="48">
        <v>6980.8</v>
      </c>
      <c r="BU327" s="47">
        <v>120.16</v>
      </c>
    </row>
    <row r="328" spans="1:73">
      <c r="A328" s="11" t="s">
        <v>367</v>
      </c>
      <c r="B328" s="18">
        <v>13</v>
      </c>
      <c r="C328" s="6" t="s">
        <v>3</v>
      </c>
      <c r="D328" s="21" t="s">
        <v>503</v>
      </c>
      <c r="E328" s="6" t="s">
        <v>40</v>
      </c>
      <c r="F328" s="6" t="s">
        <v>39</v>
      </c>
      <c r="G328" s="6" t="s">
        <v>369</v>
      </c>
      <c r="H328" s="6" t="s">
        <v>38</v>
      </c>
      <c r="I328" s="6" t="s">
        <v>371</v>
      </c>
      <c r="J328" s="21" t="s">
        <v>510</v>
      </c>
      <c r="L328" s="6" t="s">
        <v>422</v>
      </c>
      <c r="M328" s="7" t="s">
        <v>390</v>
      </c>
      <c r="N328" s="13" t="s">
        <v>391</v>
      </c>
      <c r="P328" s="6" t="s">
        <v>36</v>
      </c>
      <c r="R328" s="6" t="s">
        <v>36</v>
      </c>
      <c r="W328" s="6"/>
      <c r="AI328" s="35" t="s">
        <v>903</v>
      </c>
      <c r="AJ328" s="35" t="s">
        <v>876</v>
      </c>
      <c r="AK328" s="43">
        <v>39495</v>
      </c>
      <c r="AL328" s="44">
        <v>0</v>
      </c>
      <c r="AM328" s="44">
        <v>93.890799999999999</v>
      </c>
      <c r="AN328" s="44">
        <v>1.0003</v>
      </c>
      <c r="AO328" s="44">
        <v>95.724299999999999</v>
      </c>
      <c r="AP328" s="44">
        <v>18.543199999999999</v>
      </c>
      <c r="AQ328" s="44">
        <v>7.5965999999999996</v>
      </c>
      <c r="AR328" s="44">
        <v>7.6877000000000004</v>
      </c>
      <c r="AS328" s="44">
        <v>239.29089999999999</v>
      </c>
      <c r="AT328" s="44">
        <v>17.979199999999999</v>
      </c>
      <c r="AU328" s="44">
        <v>87.689400000000006</v>
      </c>
      <c r="AV328" s="44">
        <v>3.8690000000000002</v>
      </c>
      <c r="AW328" s="44">
        <v>3.7397</v>
      </c>
      <c r="AX328" s="45">
        <v>22570.9</v>
      </c>
      <c r="AY328" s="44">
        <v>18.267499999999998</v>
      </c>
      <c r="AZ328" s="46">
        <v>36.700000000000003</v>
      </c>
      <c r="BA328" s="46">
        <v>71.59</v>
      </c>
      <c r="BB328" s="44">
        <v>0.20610000000000001</v>
      </c>
      <c r="BC328" s="44">
        <v>19.4862</v>
      </c>
      <c r="BD328" s="46">
        <v>66.150000000000006</v>
      </c>
      <c r="BE328" s="44">
        <v>1.8823000000000001</v>
      </c>
      <c r="BF328" s="44">
        <v>2.383</v>
      </c>
      <c r="BG328" s="44">
        <v>21.0442</v>
      </c>
      <c r="BH328" s="47">
        <v>100.08</v>
      </c>
      <c r="BI328" s="47">
        <v>546.4</v>
      </c>
      <c r="BJ328" s="35" t="s">
        <v>903</v>
      </c>
      <c r="BK328" s="35" t="s">
        <v>901</v>
      </c>
      <c r="BL328" s="43">
        <v>39507</v>
      </c>
      <c r="BM328" s="48">
        <v>111467.1</v>
      </c>
      <c r="BN328" s="48">
        <v>493.3</v>
      </c>
      <c r="BO328" s="48">
        <v>3557.4</v>
      </c>
      <c r="BP328" s="35">
        <v>14.7354</v>
      </c>
      <c r="BQ328" s="48">
        <v>16379.3</v>
      </c>
      <c r="BR328" s="47">
        <v>124.07</v>
      </c>
      <c r="BS328" s="48">
        <v>4280.3</v>
      </c>
      <c r="BT328" s="48">
        <v>7184.8</v>
      </c>
      <c r="BU328" s="47">
        <v>108.52</v>
      </c>
    </row>
    <row r="329" spans="1:73">
      <c r="A329" s="11" t="s">
        <v>368</v>
      </c>
      <c r="B329" s="18">
        <v>14</v>
      </c>
      <c r="C329" s="6" t="s">
        <v>3</v>
      </c>
      <c r="D329" s="21" t="s">
        <v>503</v>
      </c>
      <c r="E329" s="6" t="s">
        <v>40</v>
      </c>
      <c r="F329" s="6" t="s">
        <v>39</v>
      </c>
      <c r="G329" s="6" t="s">
        <v>369</v>
      </c>
      <c r="H329" s="6" t="s">
        <v>38</v>
      </c>
      <c r="I329" s="6" t="s">
        <v>371</v>
      </c>
      <c r="J329" s="21" t="s">
        <v>510</v>
      </c>
      <c r="L329" s="6" t="s">
        <v>423</v>
      </c>
      <c r="M329" s="7" t="s">
        <v>390</v>
      </c>
      <c r="N329" s="13" t="s">
        <v>391</v>
      </c>
      <c r="P329" s="6" t="s">
        <v>36</v>
      </c>
      <c r="R329" s="6" t="s">
        <v>36</v>
      </c>
      <c r="W329" s="6"/>
      <c r="AI329" s="35" t="s">
        <v>904</v>
      </c>
      <c r="AJ329" s="35" t="s">
        <v>876</v>
      </c>
      <c r="AK329" s="43">
        <v>39495</v>
      </c>
      <c r="AL329" s="44">
        <v>3.2702</v>
      </c>
      <c r="AM329" s="44">
        <v>40.429900000000004</v>
      </c>
      <c r="AN329" s="44">
        <v>0.55969999999999998</v>
      </c>
      <c r="AO329" s="44">
        <v>38.112299999999998</v>
      </c>
      <c r="AP329" s="44">
        <v>6.7912999999999997</v>
      </c>
      <c r="AQ329" s="44">
        <v>6.8883999999999999</v>
      </c>
      <c r="AR329" s="44">
        <v>3.5867</v>
      </c>
      <c r="AS329" s="44">
        <v>79.162400000000005</v>
      </c>
      <c r="AT329" s="44">
        <v>9.3463999999999992</v>
      </c>
      <c r="AU329" s="44">
        <v>85.314300000000003</v>
      </c>
      <c r="AV329" s="44">
        <v>4.8063000000000002</v>
      </c>
      <c r="AW329" s="44">
        <v>0.94259999999999999</v>
      </c>
      <c r="AX329" s="45">
        <v>48402.9</v>
      </c>
      <c r="AY329" s="44">
        <v>16.968800000000002</v>
      </c>
      <c r="AZ329" s="46">
        <v>0</v>
      </c>
      <c r="BA329" s="46">
        <v>36.72</v>
      </c>
      <c r="BB329" s="44">
        <v>0.35199999999999998</v>
      </c>
      <c r="BC329" s="44">
        <v>19.174800000000001</v>
      </c>
      <c r="BD329" s="46">
        <v>0</v>
      </c>
      <c r="BE329" s="44">
        <v>2.0219</v>
      </c>
      <c r="BF329" s="44">
        <v>0.80410000000000004</v>
      </c>
      <c r="BG329" s="44">
        <v>19.7471</v>
      </c>
      <c r="BH329" s="47">
        <v>78.92</v>
      </c>
      <c r="BI329" s="47">
        <v>444.45</v>
      </c>
      <c r="BJ329" s="35" t="s">
        <v>904</v>
      </c>
      <c r="BK329" s="35" t="s">
        <v>901</v>
      </c>
      <c r="BL329" s="43">
        <v>39507</v>
      </c>
      <c r="BM329" s="48">
        <v>116727.4</v>
      </c>
      <c r="BN329" s="48">
        <v>172.7</v>
      </c>
      <c r="BO329" s="48">
        <v>1256.2</v>
      </c>
      <c r="BP329" s="35">
        <v>5.8476999999999997</v>
      </c>
      <c r="BQ329" s="48">
        <v>5900.9</v>
      </c>
      <c r="BR329" s="47">
        <v>176.13</v>
      </c>
      <c r="BS329" s="48">
        <v>929</v>
      </c>
      <c r="BT329" s="48">
        <v>7232.9</v>
      </c>
      <c r="BU329" s="47">
        <v>138.38</v>
      </c>
    </row>
    <row r="330" spans="1:73">
      <c r="A330" s="11" t="s">
        <v>515</v>
      </c>
      <c r="B330" s="23">
        <v>15</v>
      </c>
      <c r="C330" s="6" t="s">
        <v>3</v>
      </c>
      <c r="D330" s="21" t="s">
        <v>497</v>
      </c>
      <c r="E330" s="6" t="s">
        <v>40</v>
      </c>
      <c r="F330" s="6" t="s">
        <v>39</v>
      </c>
      <c r="G330" s="6" t="s">
        <v>369</v>
      </c>
      <c r="H330" s="6" t="s">
        <v>38</v>
      </c>
      <c r="I330" s="6" t="s">
        <v>371</v>
      </c>
      <c r="J330" s="21" t="s">
        <v>428</v>
      </c>
      <c r="L330" s="21" t="s">
        <v>520</v>
      </c>
      <c r="N330" s="13" t="s">
        <v>391</v>
      </c>
      <c r="P330" s="6" t="s">
        <v>36</v>
      </c>
      <c r="R330" s="6" t="s">
        <v>36</v>
      </c>
      <c r="AE330" s="6"/>
      <c r="AF330" s="6"/>
      <c r="AI330" s="34" t="s">
        <v>905</v>
      </c>
      <c r="AJ330" s="35" t="s">
        <v>906</v>
      </c>
      <c r="AK330" s="36">
        <f>DATE(2008,6,29)</f>
        <v>39628</v>
      </c>
      <c r="AL330" s="42">
        <v>17.904299999999999</v>
      </c>
      <c r="AM330" s="42">
        <v>42.030200000000001</v>
      </c>
      <c r="AN330" s="42">
        <v>0.44990000000000002</v>
      </c>
      <c r="AO330" s="42">
        <v>40.018700000000003</v>
      </c>
      <c r="AP330" s="42">
        <v>7.8728999999999996</v>
      </c>
      <c r="AQ330" s="42">
        <v>3.4962</v>
      </c>
      <c r="AR330" s="42">
        <v>2.6475</v>
      </c>
      <c r="AS330" s="42">
        <v>88.434100000000001</v>
      </c>
      <c r="AT330" s="42">
        <v>11.4367</v>
      </c>
      <c r="AU330" s="42">
        <v>92.635000000000005</v>
      </c>
      <c r="AV330" s="42">
        <v>4.6082000000000001</v>
      </c>
      <c r="AW330" s="42">
        <v>1.6443000000000001</v>
      </c>
      <c r="AX330" s="41">
        <v>42075.816400000003</v>
      </c>
      <c r="AY330" s="42">
        <v>5.4509999999999996</v>
      </c>
      <c r="AZ330" s="40">
        <v>23.978100000000001</v>
      </c>
      <c r="BA330" s="40">
        <v>74.126999999999995</v>
      </c>
      <c r="BB330" s="42">
        <v>0.35170000000000001</v>
      </c>
      <c r="BC330" s="42">
        <v>14.7195</v>
      </c>
      <c r="BD330" s="40">
        <v>187.1386</v>
      </c>
      <c r="BE330" s="42">
        <v>0.96970000000000001</v>
      </c>
      <c r="BF330" s="42">
        <v>0.99609999999999999</v>
      </c>
      <c r="BG330" s="42">
        <v>11.648899999999999</v>
      </c>
      <c r="BH330" s="40">
        <v>81.155100000000004</v>
      </c>
      <c r="BI330" s="40">
        <v>172.59229999999999</v>
      </c>
      <c r="BJ330" s="34" t="s">
        <v>905</v>
      </c>
      <c r="BK330" s="35" t="s">
        <v>907</v>
      </c>
      <c r="BL330" s="36">
        <f>DATE(2008,6,26)</f>
        <v>39625</v>
      </c>
      <c r="BM330" s="41">
        <v>79566.640599999999</v>
      </c>
      <c r="BN330" s="41">
        <v>147.20160000000001</v>
      </c>
      <c r="BO330" s="41">
        <v>22561.377</v>
      </c>
      <c r="BP330" s="42">
        <v>4.9760999999999997</v>
      </c>
      <c r="BQ330" s="41">
        <v>12125.997100000001</v>
      </c>
      <c r="BR330" s="40">
        <v>458.02480000000003</v>
      </c>
      <c r="BS330" s="41">
        <v>18448.738300000001</v>
      </c>
      <c r="BT330" s="41">
        <v>4481.2236000000003</v>
      </c>
      <c r="BU330" s="40">
        <v>122.547</v>
      </c>
    </row>
    <row r="331" spans="1:73">
      <c r="A331" s="11" t="s">
        <v>516</v>
      </c>
      <c r="B331" s="23">
        <v>16</v>
      </c>
      <c r="C331" s="6" t="s">
        <v>3</v>
      </c>
      <c r="D331" s="21" t="s">
        <v>497</v>
      </c>
      <c r="E331" s="6" t="s">
        <v>40</v>
      </c>
      <c r="F331" s="6" t="s">
        <v>39</v>
      </c>
      <c r="G331" s="6" t="s">
        <v>369</v>
      </c>
      <c r="H331" s="6" t="s">
        <v>38</v>
      </c>
      <c r="I331" s="6" t="s">
        <v>371</v>
      </c>
      <c r="J331" s="21" t="s">
        <v>428</v>
      </c>
      <c r="L331" s="21" t="s">
        <v>520</v>
      </c>
      <c r="N331" s="13" t="s">
        <v>391</v>
      </c>
      <c r="P331" s="6" t="s">
        <v>36</v>
      </c>
      <c r="R331" s="6" t="s">
        <v>36</v>
      </c>
      <c r="AE331" s="6"/>
      <c r="AF331" s="6"/>
      <c r="AI331" s="34" t="s">
        <v>908</v>
      </c>
      <c r="AJ331" s="35" t="s">
        <v>906</v>
      </c>
      <c r="AK331" s="36">
        <f>DATE(2008,6,29)</f>
        <v>39628</v>
      </c>
      <c r="AL331" s="42">
        <v>34.058100000000003</v>
      </c>
      <c r="AM331" s="42">
        <v>49.089599999999997</v>
      </c>
      <c r="AN331" s="42">
        <v>0.59650000000000003</v>
      </c>
      <c r="AO331" s="42">
        <v>41.687199999999997</v>
      </c>
      <c r="AP331" s="42">
        <v>8.7169000000000008</v>
      </c>
      <c r="AQ331" s="42">
        <v>5.6734</v>
      </c>
      <c r="AR331" s="42">
        <v>4.0209000000000001</v>
      </c>
      <c r="AS331" s="42">
        <v>101.2856</v>
      </c>
      <c r="AT331" s="42">
        <v>15.886900000000001</v>
      </c>
      <c r="AU331" s="42">
        <v>66.162300000000002</v>
      </c>
      <c r="AV331" s="42">
        <v>2.4895999999999998</v>
      </c>
      <c r="AW331" s="42">
        <v>1.4065000000000001</v>
      </c>
      <c r="AX331" s="41">
        <v>37754.992200000001</v>
      </c>
      <c r="AY331" s="42">
        <v>24.872199999999999</v>
      </c>
      <c r="AZ331" s="40">
        <v>23.714300000000001</v>
      </c>
      <c r="BA331" s="40">
        <v>49.724299999999999</v>
      </c>
      <c r="BB331" s="42">
        <v>0.37559999999999999</v>
      </c>
      <c r="BC331" s="42">
        <v>10.084</v>
      </c>
      <c r="BD331" s="40">
        <v>97.741699999999994</v>
      </c>
      <c r="BE331" s="42">
        <v>1.2798</v>
      </c>
      <c r="BF331" s="42">
        <v>1.1238999999999999</v>
      </c>
      <c r="BG331" s="42">
        <v>14.8406</v>
      </c>
      <c r="BH331" s="40">
        <v>51.407200000000003</v>
      </c>
      <c r="BI331" s="40">
        <v>685.45370000000003</v>
      </c>
      <c r="BJ331" s="34" t="s">
        <v>908</v>
      </c>
      <c r="BK331" s="35" t="s">
        <v>907</v>
      </c>
      <c r="BL331" s="36">
        <f>DATE(2008,6,26)</f>
        <v>39625</v>
      </c>
      <c r="BM331" s="41">
        <v>49281.144500000002</v>
      </c>
      <c r="BN331" s="41">
        <v>241.5317</v>
      </c>
      <c r="BO331" s="41">
        <v>4174.6396000000004</v>
      </c>
      <c r="BP331" s="42">
        <v>6.0157999999999996</v>
      </c>
      <c r="BQ331" s="41">
        <v>10135.2783</v>
      </c>
      <c r="BR331" s="40">
        <v>264.8777</v>
      </c>
      <c r="BS331" s="41">
        <v>10290.018599999999</v>
      </c>
      <c r="BT331" s="41">
        <v>5688.2358000000004</v>
      </c>
      <c r="BU331" s="40">
        <v>82.406400000000005</v>
      </c>
    </row>
    <row r="332" spans="1:73">
      <c r="A332" s="11" t="s">
        <v>517</v>
      </c>
      <c r="B332" s="23">
        <v>17</v>
      </c>
      <c r="C332" s="6" t="s">
        <v>3</v>
      </c>
      <c r="D332" s="21" t="s">
        <v>40</v>
      </c>
      <c r="E332" s="6" t="s">
        <v>40</v>
      </c>
      <c r="F332" s="6" t="s">
        <v>39</v>
      </c>
      <c r="G332" s="6" t="s">
        <v>369</v>
      </c>
      <c r="H332" s="6" t="s">
        <v>38</v>
      </c>
      <c r="I332" s="6" t="s">
        <v>371</v>
      </c>
      <c r="J332" s="21" t="s">
        <v>428</v>
      </c>
      <c r="L332" s="21" t="s">
        <v>521</v>
      </c>
      <c r="N332" s="13" t="s">
        <v>391</v>
      </c>
      <c r="P332" s="6" t="s">
        <v>36</v>
      </c>
      <c r="R332" s="6" t="s">
        <v>36</v>
      </c>
      <c r="AE332" s="6"/>
      <c r="AF332" s="6"/>
      <c r="AI332" s="34" t="s">
        <v>909</v>
      </c>
      <c r="AJ332" s="35" t="s">
        <v>906</v>
      </c>
      <c r="AK332" s="36">
        <f>DATE(2008,6,29)</f>
        <v>39628</v>
      </c>
      <c r="AL332" s="42">
        <v>3.3136999999999999</v>
      </c>
      <c r="AM332" s="42">
        <v>41.006399999999999</v>
      </c>
      <c r="AN332" s="42">
        <v>0.59630000000000005</v>
      </c>
      <c r="AO332" s="42">
        <v>32.715899999999998</v>
      </c>
      <c r="AP332" s="42">
        <v>6.5971000000000002</v>
      </c>
      <c r="AQ332" s="42">
        <v>3.6255000000000002</v>
      </c>
      <c r="AR332" s="42">
        <v>4.0015000000000001</v>
      </c>
      <c r="AS332" s="42">
        <v>94.281999999999996</v>
      </c>
      <c r="AT332" s="42">
        <v>11.0549</v>
      </c>
      <c r="AU332" s="42">
        <v>57.881599999999999</v>
      </c>
      <c r="AV332" s="42">
        <v>3.2696999999999998</v>
      </c>
      <c r="AW332" s="42">
        <v>1.0591999999999999</v>
      </c>
      <c r="AX332" s="41">
        <v>27673.998</v>
      </c>
      <c r="AY332" s="42">
        <v>16.229399999999998</v>
      </c>
      <c r="AZ332" s="40">
        <v>0</v>
      </c>
      <c r="BA332" s="40">
        <v>36.767299999999999</v>
      </c>
      <c r="BB332" s="42">
        <v>0.26600000000000001</v>
      </c>
      <c r="BC332" s="42">
        <v>12.861499999999999</v>
      </c>
      <c r="BD332" s="40">
        <v>102.2795</v>
      </c>
      <c r="BE332" s="42">
        <v>1.4001999999999999</v>
      </c>
      <c r="BF332" s="42">
        <v>1.0032000000000001</v>
      </c>
      <c r="BG332" s="42">
        <v>13.3497</v>
      </c>
      <c r="BH332" s="40">
        <v>49.782499999999999</v>
      </c>
      <c r="BI332" s="40">
        <v>430.99950000000001</v>
      </c>
      <c r="BJ332" s="34" t="s">
        <v>909</v>
      </c>
      <c r="BK332" s="35" t="s">
        <v>907</v>
      </c>
      <c r="BL332" s="36">
        <f>DATE(2008,6,26)</f>
        <v>39625</v>
      </c>
      <c r="BM332" s="41">
        <v>77943.429699999993</v>
      </c>
      <c r="BN332" s="41">
        <v>259.11900000000003</v>
      </c>
      <c r="BO332" s="41">
        <v>13876.1592</v>
      </c>
      <c r="BP332" s="42">
        <v>5.7866999999999997</v>
      </c>
      <c r="BQ332" s="41">
        <v>7280.3579</v>
      </c>
      <c r="BR332" s="40">
        <v>268.83159999999998</v>
      </c>
      <c r="BS332" s="41">
        <v>2259.2368000000001</v>
      </c>
      <c r="BT332" s="41">
        <v>6234.2861000000003</v>
      </c>
      <c r="BU332" s="40">
        <v>94.651300000000006</v>
      </c>
    </row>
    <row r="333" spans="1:73">
      <c r="A333" s="11" t="s">
        <v>518</v>
      </c>
      <c r="B333" s="23">
        <v>18</v>
      </c>
      <c r="C333" s="6" t="s">
        <v>3</v>
      </c>
      <c r="D333" s="21" t="s">
        <v>40</v>
      </c>
      <c r="E333" s="6" t="s">
        <v>40</v>
      </c>
      <c r="F333" s="6" t="s">
        <v>39</v>
      </c>
      <c r="G333" s="6" t="s">
        <v>369</v>
      </c>
      <c r="H333" s="6" t="s">
        <v>38</v>
      </c>
      <c r="I333" s="6" t="s">
        <v>371</v>
      </c>
      <c r="J333" s="21" t="s">
        <v>429</v>
      </c>
      <c r="L333" s="7" t="s">
        <v>522</v>
      </c>
      <c r="N333" s="13" t="s">
        <v>391</v>
      </c>
      <c r="P333" s="6" t="s">
        <v>36</v>
      </c>
      <c r="R333" s="6" t="s">
        <v>36</v>
      </c>
      <c r="AE333" s="6"/>
      <c r="AF333" s="6"/>
      <c r="AI333" s="34" t="s">
        <v>910</v>
      </c>
      <c r="AJ333" s="35" t="s">
        <v>906</v>
      </c>
      <c r="AK333" s="36">
        <f>DATE(2008,6,29)</f>
        <v>39628</v>
      </c>
      <c r="AL333" s="42">
        <v>2.2033</v>
      </c>
      <c r="AM333" s="42">
        <v>62.370199999999997</v>
      </c>
      <c r="AN333" s="42">
        <v>0.58730000000000004</v>
      </c>
      <c r="AO333" s="42">
        <v>51.986499999999999</v>
      </c>
      <c r="AP333" s="42">
        <v>10.773899999999999</v>
      </c>
      <c r="AQ333" s="42">
        <v>6.4198000000000004</v>
      </c>
      <c r="AR333" s="42">
        <v>3.8683000000000001</v>
      </c>
      <c r="AS333" s="42">
        <v>133.09880000000001</v>
      </c>
      <c r="AT333" s="42">
        <v>8.3262999999999998</v>
      </c>
      <c r="AU333" s="42">
        <v>55.502499999999998</v>
      </c>
      <c r="AV333" s="42">
        <v>3.2715999999999998</v>
      </c>
      <c r="AW333" s="42">
        <v>1.5005999999999999</v>
      </c>
      <c r="AX333" s="41">
        <v>17559.978500000001</v>
      </c>
      <c r="AY333" s="42">
        <v>20.170999999999999</v>
      </c>
      <c r="AZ333" s="40">
        <v>0</v>
      </c>
      <c r="BA333" s="40">
        <v>58.6755</v>
      </c>
      <c r="BB333" s="42">
        <v>0.51670000000000005</v>
      </c>
      <c r="BC333" s="42">
        <v>12.2197</v>
      </c>
      <c r="BD333" s="40">
        <v>78.915400000000005</v>
      </c>
      <c r="BE333" s="42">
        <v>2.032</v>
      </c>
      <c r="BF333" s="42">
        <v>1.2948</v>
      </c>
      <c r="BG333" s="42">
        <v>21.515799999999999</v>
      </c>
      <c r="BH333" s="40">
        <v>85.151899999999998</v>
      </c>
      <c r="BI333" s="40">
        <v>545.4171</v>
      </c>
      <c r="BJ333" s="34" t="s">
        <v>910</v>
      </c>
      <c r="BK333" s="35" t="s">
        <v>907</v>
      </c>
      <c r="BL333" s="36">
        <f>DATE(2008,6,26)</f>
        <v>39625</v>
      </c>
      <c r="BM333" s="41">
        <v>78678.609400000001</v>
      </c>
      <c r="BN333" s="41">
        <v>450.19720000000001</v>
      </c>
      <c r="BO333" s="41">
        <v>2513.3503000000001</v>
      </c>
      <c r="BP333" s="42">
        <v>6.7995999999999999</v>
      </c>
      <c r="BQ333" s="41">
        <v>9894.0663999999997</v>
      </c>
      <c r="BR333" s="40">
        <v>223.14660000000001</v>
      </c>
      <c r="BS333" s="41">
        <v>2835.2395000000001</v>
      </c>
      <c r="BT333" s="41">
        <v>5491.3203000000003</v>
      </c>
      <c r="BU333" s="40">
        <v>83.780299999999997</v>
      </c>
    </row>
    <row r="334" spans="1:73">
      <c r="A334" s="11" t="s">
        <v>519</v>
      </c>
      <c r="B334" s="23">
        <v>19</v>
      </c>
      <c r="C334" s="6" t="s">
        <v>3</v>
      </c>
      <c r="D334" s="21" t="s">
        <v>40</v>
      </c>
      <c r="E334" s="6" t="s">
        <v>40</v>
      </c>
      <c r="F334" s="6" t="s">
        <v>39</v>
      </c>
      <c r="G334" s="6" t="s">
        <v>369</v>
      </c>
      <c r="H334" s="6" t="s">
        <v>38</v>
      </c>
      <c r="I334" s="6" t="s">
        <v>371</v>
      </c>
      <c r="J334" s="21" t="s">
        <v>429</v>
      </c>
      <c r="L334" s="7" t="s">
        <v>522</v>
      </c>
      <c r="N334" s="13" t="s">
        <v>391</v>
      </c>
      <c r="P334" s="6" t="s">
        <v>36</v>
      </c>
      <c r="R334" s="6" t="s">
        <v>36</v>
      </c>
      <c r="AE334" s="6"/>
      <c r="AF334" s="6"/>
      <c r="AI334" s="34" t="s">
        <v>911</v>
      </c>
      <c r="AJ334" s="35" t="s">
        <v>906</v>
      </c>
      <c r="AK334" s="36">
        <f>DATE(2008,6,29)</f>
        <v>39628</v>
      </c>
      <c r="AL334" s="42">
        <v>9.2303999999999995</v>
      </c>
      <c r="AM334" s="42">
        <v>161.3015</v>
      </c>
      <c r="AN334" s="42">
        <v>0.28339999999999999</v>
      </c>
      <c r="AO334" s="42">
        <v>59.453299999999999</v>
      </c>
      <c r="AP334" s="42">
        <v>6.7179000000000002</v>
      </c>
      <c r="AQ334" s="42">
        <v>3.6055999999999999</v>
      </c>
      <c r="AR334" s="42">
        <v>1.5833999999999999</v>
      </c>
      <c r="AS334" s="42">
        <v>279.00880000000001</v>
      </c>
      <c r="AT334" s="42">
        <v>4.97</v>
      </c>
      <c r="AU334" s="42">
        <v>98.577299999999994</v>
      </c>
      <c r="AV334" s="42">
        <v>4.7901999999999996</v>
      </c>
      <c r="AW334" s="42">
        <v>0.99960000000000004</v>
      </c>
      <c r="AX334" s="41">
        <v>45464.347699999998</v>
      </c>
      <c r="AY334" s="42">
        <v>7.8479000000000001</v>
      </c>
      <c r="AZ334" s="40">
        <v>0</v>
      </c>
      <c r="BA334" s="40">
        <v>45.799100000000003</v>
      </c>
      <c r="BB334" s="42">
        <v>0.57079999999999997</v>
      </c>
      <c r="BC334" s="42">
        <v>22.005299999999998</v>
      </c>
      <c r="BD334" s="40">
        <v>77.294600000000003</v>
      </c>
      <c r="BE334" s="42">
        <v>1.5961000000000001</v>
      </c>
      <c r="BF334" s="42">
        <v>0.45650000000000002</v>
      </c>
      <c r="BG334" s="42">
        <v>25.281600000000001</v>
      </c>
      <c r="BH334" s="40">
        <v>40.369900000000001</v>
      </c>
      <c r="BI334" s="40">
        <v>216.88829999999999</v>
      </c>
      <c r="BJ334" s="34" t="s">
        <v>911</v>
      </c>
      <c r="BK334" s="35" t="s">
        <v>907</v>
      </c>
      <c r="BL334" s="36">
        <f>DATE(2008,6,26)</f>
        <v>39625</v>
      </c>
      <c r="BM334" s="41">
        <v>134560.29689999999</v>
      </c>
      <c r="BN334" s="41">
        <v>217.77019999999999</v>
      </c>
      <c r="BO334" s="41">
        <v>0</v>
      </c>
      <c r="BP334" s="42">
        <v>2.6111</v>
      </c>
      <c r="BQ334" s="41">
        <v>5152.2416999999996</v>
      </c>
      <c r="BR334" s="40">
        <v>52.799500000000002</v>
      </c>
      <c r="BS334" s="41">
        <v>390.5752</v>
      </c>
      <c r="BT334" s="41">
        <v>5883.0316999999995</v>
      </c>
      <c r="BU334" s="40">
        <v>141.2457</v>
      </c>
    </row>
    <row r="335" spans="1:73">
      <c r="G335" s="6"/>
      <c r="H335" s="6"/>
      <c r="I335" s="6"/>
    </row>
    <row r="336" spans="1:73">
      <c r="G336" s="6"/>
      <c r="H336" s="6"/>
      <c r="I336" s="6"/>
      <c r="O336" s="14"/>
      <c r="P336" s="6"/>
    </row>
    <row r="337" spans="7:16">
      <c r="G337" s="6"/>
      <c r="H337" s="6"/>
      <c r="I337" s="6"/>
      <c r="O337" s="11"/>
      <c r="P337" s="6"/>
    </row>
    <row r="338" spans="7:16">
      <c r="G338" s="6"/>
      <c r="H338" s="6"/>
      <c r="I338" s="6"/>
      <c r="O338" s="11"/>
      <c r="P338" s="6"/>
    </row>
    <row r="339" spans="7:16">
      <c r="G339" s="6"/>
      <c r="H339" s="6"/>
      <c r="I339" s="6"/>
      <c r="O339" s="11"/>
      <c r="P339" s="11"/>
    </row>
    <row r="340" spans="7:16">
      <c r="G340" s="6"/>
      <c r="H340" s="6"/>
      <c r="I340" s="6"/>
      <c r="O340" s="11"/>
      <c r="P340" s="11"/>
    </row>
    <row r="341" spans="7:16">
      <c r="G341" s="6"/>
      <c r="H341" s="6"/>
      <c r="I341" s="6"/>
      <c r="O341" s="11"/>
      <c r="P341" s="11"/>
    </row>
    <row r="342" spans="7:16">
      <c r="G342" s="6"/>
      <c r="H342" s="6"/>
      <c r="I342" s="6"/>
      <c r="O342" s="11"/>
      <c r="P342" s="11"/>
    </row>
    <row r="343" spans="7:16">
      <c r="G343" s="6"/>
      <c r="H343" s="6"/>
      <c r="I343" s="6"/>
      <c r="O343" s="11"/>
      <c r="P343" s="11"/>
    </row>
    <row r="344" spans="7:16">
      <c r="G344" s="6"/>
      <c r="H344" s="6"/>
      <c r="I344" s="6"/>
      <c r="O344" s="11"/>
      <c r="P344" s="11"/>
    </row>
    <row r="345" spans="7:16">
      <c r="G345" s="6"/>
      <c r="H345" s="6"/>
      <c r="I345" s="6"/>
    </row>
    <row r="346" spans="7:16">
      <c r="G346" s="6"/>
      <c r="H346" s="6"/>
      <c r="I346" s="6"/>
    </row>
    <row r="347" spans="7:16">
      <c r="G347" s="6"/>
      <c r="H347" s="6"/>
      <c r="I347" s="6"/>
    </row>
    <row r="348" spans="7:16">
      <c r="G348" s="6"/>
      <c r="H348" s="6"/>
      <c r="I348" s="6"/>
    </row>
    <row r="349" spans="7:16">
      <c r="G349" s="6"/>
      <c r="H349" s="6"/>
      <c r="I349" s="6"/>
    </row>
    <row r="350" spans="7:16">
      <c r="G350" s="6"/>
      <c r="H350" s="6"/>
      <c r="I350" s="6"/>
    </row>
    <row r="351" spans="7:16">
      <c r="G351" s="6"/>
      <c r="H351" s="6"/>
      <c r="I351" s="6"/>
    </row>
    <row r="352" spans="7:16">
      <c r="G352" s="6"/>
      <c r="H352" s="6"/>
      <c r="I352" s="6"/>
    </row>
    <row r="353" spans="7:9">
      <c r="G353" s="6"/>
      <c r="H353" s="6"/>
      <c r="I353" s="6"/>
    </row>
    <row r="354" spans="7:9">
      <c r="G354" s="6"/>
      <c r="H354" s="6"/>
      <c r="I354" s="6"/>
    </row>
    <row r="355" spans="7:9">
      <c r="G355" s="6"/>
      <c r="H355" s="6"/>
    </row>
    <row r="356" spans="7:9">
      <c r="G356" s="6"/>
      <c r="H356" s="6"/>
    </row>
    <row r="357" spans="7:9">
      <c r="G357" s="6"/>
      <c r="H357" s="6"/>
    </row>
    <row r="358" spans="7:9">
      <c r="G358" s="6"/>
      <c r="H358" s="6"/>
    </row>
    <row r="359" spans="7:9">
      <c r="G359" s="6"/>
      <c r="H359" s="6"/>
    </row>
    <row r="360" spans="7:9">
      <c r="G360" s="6"/>
      <c r="H360" s="6"/>
    </row>
    <row r="361" spans="7:9">
      <c r="G361" s="6"/>
      <c r="H361" s="6"/>
    </row>
    <row r="362" spans="7:9">
      <c r="G362" s="6"/>
      <c r="H362" s="6"/>
    </row>
    <row r="363" spans="7:9">
      <c r="G363" s="6"/>
      <c r="H363" s="6"/>
    </row>
    <row r="364" spans="7:9">
      <c r="G364" s="6"/>
      <c r="H364" s="6"/>
    </row>
    <row r="365" spans="7:9">
      <c r="G365" s="6"/>
      <c r="H365" s="6"/>
    </row>
    <row r="366" spans="7:9">
      <c r="G366" s="6"/>
      <c r="H366" s="6"/>
    </row>
    <row r="367" spans="7:9">
      <c r="G367" s="6"/>
      <c r="H367" s="6"/>
    </row>
    <row r="368" spans="7:9">
      <c r="G368" s="6"/>
      <c r="H368" s="6"/>
    </row>
    <row r="369" spans="7:8">
      <c r="G369" s="6"/>
      <c r="H369" s="6"/>
    </row>
    <row r="370" spans="7:8">
      <c r="G370" s="6"/>
      <c r="H370" s="6"/>
    </row>
    <row r="371" spans="7:8">
      <c r="G371" s="6"/>
      <c r="H371" s="6"/>
    </row>
    <row r="372" spans="7:8">
      <c r="G372" s="6"/>
      <c r="H372" s="6"/>
    </row>
    <row r="373" spans="7:8">
      <c r="G373" s="6"/>
      <c r="H373" s="6"/>
    </row>
    <row r="374" spans="7:8">
      <c r="G374" s="6"/>
      <c r="H374" s="6"/>
    </row>
    <row r="375" spans="7:8">
      <c r="G375" s="6"/>
      <c r="H375" s="6"/>
    </row>
    <row r="376" spans="7:8">
      <c r="G376" s="6"/>
      <c r="H376" s="6"/>
    </row>
    <row r="377" spans="7:8">
      <c r="G377" s="6"/>
      <c r="H377" s="6"/>
    </row>
    <row r="378" spans="7:8">
      <c r="G378" s="6"/>
      <c r="H378" s="6"/>
    </row>
    <row r="379" spans="7:8">
      <c r="G379" s="6"/>
      <c r="H379" s="6"/>
    </row>
    <row r="380" spans="7:8">
      <c r="G380" s="6"/>
      <c r="H380" s="6"/>
    </row>
    <row r="381" spans="7:8">
      <c r="G381" s="6"/>
      <c r="H381" s="6"/>
    </row>
    <row r="382" spans="7:8">
      <c r="G382" s="6"/>
      <c r="H382" s="6"/>
    </row>
    <row r="383" spans="7:8">
      <c r="G383" s="6"/>
      <c r="H383" s="6"/>
    </row>
    <row r="384" spans="7:8">
      <c r="G384" s="6"/>
      <c r="H384" s="6"/>
    </row>
    <row r="385" spans="7:8">
      <c r="G385" s="6"/>
      <c r="H385" s="6"/>
    </row>
    <row r="386" spans="7:8">
      <c r="G386" s="6"/>
      <c r="H386" s="6"/>
    </row>
    <row r="387" spans="7:8">
      <c r="G387" s="6"/>
      <c r="H387" s="6"/>
    </row>
    <row r="388" spans="7:8">
      <c r="G388" s="6"/>
      <c r="H388" s="6"/>
    </row>
    <row r="389" spans="7:8">
      <c r="G389" s="6"/>
      <c r="H389" s="6"/>
    </row>
    <row r="390" spans="7:8">
      <c r="G390" s="6"/>
      <c r="H390" s="6"/>
    </row>
    <row r="391" spans="7:8">
      <c r="G391" s="6"/>
      <c r="H391" s="6"/>
    </row>
    <row r="392" spans="7:8">
      <c r="G392" s="6"/>
      <c r="H392" s="6"/>
    </row>
    <row r="393" spans="7:8">
      <c r="G393" s="6"/>
      <c r="H393" s="6"/>
    </row>
    <row r="394" spans="7:8">
      <c r="G394" s="6"/>
      <c r="H394" s="6"/>
    </row>
    <row r="395" spans="7:8">
      <c r="G395" s="6"/>
      <c r="H395" s="6"/>
    </row>
    <row r="396" spans="7:8">
      <c r="G396" s="6"/>
      <c r="H396" s="6"/>
    </row>
    <row r="397" spans="7:8">
      <c r="G397" s="6"/>
      <c r="H397" s="6"/>
    </row>
    <row r="398" spans="7:8">
      <c r="G398" s="6"/>
      <c r="H398" s="6"/>
    </row>
    <row r="399" spans="7:8">
      <c r="G399" s="6"/>
      <c r="H399" s="6"/>
    </row>
    <row r="400" spans="7:8">
      <c r="G400" s="6"/>
      <c r="H400" s="6"/>
    </row>
    <row r="401" spans="7:8">
      <c r="G401" s="6"/>
      <c r="H401" s="6"/>
    </row>
    <row r="402" spans="7:8">
      <c r="G402" s="6"/>
      <c r="H402" s="6"/>
    </row>
    <row r="403" spans="7:8">
      <c r="G403" s="6"/>
      <c r="H403" s="6"/>
    </row>
    <row r="404" spans="7:8">
      <c r="G404" s="6"/>
      <c r="H404" s="6"/>
    </row>
    <row r="405" spans="7:8">
      <c r="G405" s="6"/>
      <c r="H405" s="6"/>
    </row>
    <row r="406" spans="7:8">
      <c r="G406" s="6"/>
      <c r="H406" s="6"/>
    </row>
    <row r="407" spans="7:8">
      <c r="G407" s="6"/>
      <c r="H407" s="6"/>
    </row>
    <row r="408" spans="7:8">
      <c r="G408" s="6"/>
      <c r="H408" s="6"/>
    </row>
    <row r="409" spans="7:8">
      <c r="G409" s="6"/>
      <c r="H409" s="6"/>
    </row>
    <row r="410" spans="7:8">
      <c r="G410" s="6"/>
      <c r="H410" s="6"/>
    </row>
    <row r="411" spans="7:8">
      <c r="G411" s="6"/>
      <c r="H411" s="6"/>
    </row>
    <row r="412" spans="7:8">
      <c r="G412" s="6"/>
      <c r="H412" s="6"/>
    </row>
    <row r="413" spans="7:8">
      <c r="G413" s="6"/>
      <c r="H413" s="6"/>
    </row>
    <row r="414" spans="7:8">
      <c r="G414" s="6"/>
      <c r="H414" s="6"/>
    </row>
    <row r="415" spans="7:8">
      <c r="G415" s="6"/>
      <c r="H415" s="6"/>
    </row>
    <row r="416" spans="7:8">
      <c r="G416" s="6"/>
      <c r="H416" s="6"/>
    </row>
    <row r="417" spans="7:8">
      <c r="G417" s="6"/>
      <c r="H417" s="6"/>
    </row>
    <row r="418" spans="7:8">
      <c r="G418" s="6"/>
      <c r="H418" s="6"/>
    </row>
    <row r="419" spans="7:8">
      <c r="G419" s="6"/>
      <c r="H419" s="6"/>
    </row>
    <row r="420" spans="7:8">
      <c r="G420" s="6"/>
      <c r="H420" s="6"/>
    </row>
    <row r="421" spans="7:8">
      <c r="G421" s="6"/>
      <c r="H421" s="6"/>
    </row>
    <row r="422" spans="7:8">
      <c r="G422" s="6"/>
      <c r="H422" s="6"/>
    </row>
    <row r="423" spans="7:8">
      <c r="G423" s="6"/>
      <c r="H423" s="6"/>
    </row>
    <row r="424" spans="7:8">
      <c r="G424" s="6"/>
      <c r="H424" s="6"/>
    </row>
    <row r="425" spans="7:8">
      <c r="G425" s="6"/>
      <c r="H425" s="6"/>
    </row>
    <row r="426" spans="7:8">
      <c r="G426" s="6"/>
      <c r="H426" s="6"/>
    </row>
    <row r="427" spans="7:8">
      <c r="G427" s="6"/>
      <c r="H427" s="6"/>
    </row>
    <row r="428" spans="7:8">
      <c r="G428" s="6"/>
      <c r="H428" s="6"/>
    </row>
    <row r="429" spans="7:8">
      <c r="G429" s="6"/>
      <c r="H429" s="6"/>
    </row>
    <row r="430" spans="7:8">
      <c r="G430" s="6"/>
      <c r="H430" s="6"/>
    </row>
    <row r="431" spans="7:8">
      <c r="G431" s="6"/>
      <c r="H431" s="6"/>
    </row>
    <row r="432" spans="7:8">
      <c r="G432" s="6"/>
      <c r="H432" s="6"/>
    </row>
    <row r="433" spans="7:8">
      <c r="G433" s="6"/>
      <c r="H433" s="6"/>
    </row>
    <row r="434" spans="7:8">
      <c r="G434" s="6"/>
      <c r="H434" s="6"/>
    </row>
    <row r="435" spans="7:8">
      <c r="G435" s="6"/>
      <c r="H435" s="6"/>
    </row>
    <row r="436" spans="7:8">
      <c r="G436" s="6"/>
      <c r="H436" s="6"/>
    </row>
    <row r="437" spans="7:8">
      <c r="G437" s="6"/>
      <c r="H437" s="6"/>
    </row>
    <row r="438" spans="7:8">
      <c r="G438" s="6"/>
      <c r="H438" s="6"/>
    </row>
    <row r="439" spans="7:8">
      <c r="G439" s="6"/>
    </row>
    <row r="440" spans="7:8">
      <c r="G440" s="6"/>
    </row>
    <row r="441" spans="7:8">
      <c r="G441" s="6"/>
    </row>
  </sheetData>
  <phoneticPr fontId="0" type="noConversion"/>
  <pageMargins left="0.5" right="0.5" top="0.5" bottom="0.5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Sample</vt:lpstr>
    </vt:vector>
  </TitlesOfParts>
  <Company>University of Missouri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Michael D. Glascock</dc:creator>
  <cp:lastModifiedBy>Matthew T. Boulanger</cp:lastModifiedBy>
  <dcterms:created xsi:type="dcterms:W3CDTF">2002-09-06T14:11:07Z</dcterms:created>
  <dcterms:modified xsi:type="dcterms:W3CDTF">2012-06-14T20:28:21Z</dcterms:modified>
</cp:coreProperties>
</file>